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0" yWindow="0" windowWidth="20730" windowHeight="11760" tabRatio="856"/>
  </bookViews>
  <sheets>
    <sheet name="FHS" sheetId="62" r:id="rId1"/>
    <sheet name="DC" sheetId="32" r:id="rId2"/>
    <sheet name="FCE 1A" sheetId="63" r:id="rId3"/>
    <sheet name="FCE 1B" sheetId="65" r:id="rId4"/>
    <sheet name="HVAC 1" sheetId="10" r:id="rId5"/>
    <sheet name="WF1" sheetId="64" r:id="rId6"/>
    <sheet name="C1" sheetId="70" r:id="rId7"/>
    <sheet name="HSS1" sheetId="71" r:id="rId8"/>
  </sheets>
  <calcPr calcId="145621"/>
  <fileRecoveryPr autoRecover="0"/>
</workbook>
</file>

<file path=xl/calcChain.xml><?xml version="1.0" encoding="utf-8"?>
<calcChain xmlns="http://schemas.openxmlformats.org/spreadsheetml/2006/main">
  <c r="AO7" i="62" l="1"/>
  <c r="AP7" i="62" s="1"/>
  <c r="AR7" i="62" s="1"/>
  <c r="AO8" i="62"/>
  <c r="AP8" i="62" s="1"/>
  <c r="AO9" i="62"/>
  <c r="AP9" i="62" s="1"/>
  <c r="AR9" i="62" s="1"/>
  <c r="AO10" i="62"/>
  <c r="AP10" i="62"/>
  <c r="AO11" i="62"/>
  <c r="AP11" i="62"/>
  <c r="AO12" i="62"/>
  <c r="AP12" i="62" s="1"/>
  <c r="AR12" i="62" s="1"/>
  <c r="AQ11" i="62" l="1"/>
  <c r="AR11" i="62"/>
  <c r="AQ10" i="62"/>
  <c r="AR10" i="62"/>
  <c r="AU10" i="62" s="1"/>
  <c r="AV10" i="62" s="1"/>
  <c r="AQ8" i="62"/>
  <c r="AR8" i="62"/>
  <c r="AU8" i="62" s="1"/>
  <c r="AV8" i="62" s="1"/>
  <c r="AU12" i="62"/>
  <c r="AV12" i="62" s="1"/>
  <c r="AQ12" i="62"/>
  <c r="AQ7" i="62"/>
  <c r="AU7" i="62"/>
  <c r="AV7" i="62" s="1"/>
  <c r="AU9" i="62"/>
  <c r="AV9" i="62" s="1"/>
  <c r="AQ9" i="62"/>
  <c r="AU11" i="62"/>
  <c r="AV11" i="62" s="1"/>
  <c r="AO6" i="62" l="1"/>
  <c r="AP6" i="62" s="1"/>
  <c r="AR6" i="62" s="1"/>
  <c r="AL10" i="64"/>
  <c r="AM10" i="64" s="1"/>
  <c r="AN10" i="64" s="1"/>
  <c r="AL11" i="64"/>
  <c r="AM11" i="64"/>
  <c r="AN11" i="64" s="1"/>
  <c r="AL12" i="64"/>
  <c r="AM12" i="64" s="1"/>
  <c r="AN12" i="64" s="1"/>
  <c r="AL13" i="64"/>
  <c r="AM13" i="64" s="1"/>
  <c r="AN13" i="64" s="1"/>
  <c r="AL14" i="64"/>
  <c r="AM14" i="64" s="1"/>
  <c r="AN14" i="64" s="1"/>
  <c r="AL15" i="64"/>
  <c r="AM15" i="64" s="1"/>
  <c r="AN15" i="64" s="1"/>
  <c r="AL16" i="64"/>
  <c r="AM16" i="64" s="1"/>
  <c r="AN16" i="64" s="1"/>
  <c r="AL17" i="64"/>
  <c r="AM17" i="64" s="1"/>
  <c r="AN17" i="64" s="1"/>
  <c r="AL18" i="64"/>
  <c r="AM18" i="64" s="1"/>
  <c r="AN18" i="64" s="1"/>
  <c r="AK7" i="10"/>
  <c r="AL7" i="10" s="1"/>
  <c r="AM7" i="10" s="1"/>
  <c r="AK8" i="10"/>
  <c r="AL8" i="10" s="1"/>
  <c r="AM8" i="10" s="1"/>
  <c r="AK9" i="10"/>
  <c r="AL9" i="10" s="1"/>
  <c r="AM9" i="10" s="1"/>
  <c r="AK10" i="10"/>
  <c r="AL10" i="10" s="1"/>
  <c r="AM10" i="10" s="1"/>
  <c r="AK11" i="10"/>
  <c r="AL11" i="10" s="1"/>
  <c r="AM11" i="10" s="1"/>
  <c r="AK12" i="10"/>
  <c r="AL12" i="10" s="1"/>
  <c r="AM12" i="10" s="1"/>
  <c r="AK13" i="10"/>
  <c r="AL13" i="10"/>
  <c r="AM13" i="10" s="1"/>
  <c r="AK14" i="10"/>
  <c r="AL14" i="10" s="1"/>
  <c r="AM14" i="10" s="1"/>
  <c r="AK15" i="10"/>
  <c r="AL15" i="10"/>
  <c r="AM15" i="10" s="1"/>
  <c r="AK16" i="10"/>
  <c r="AL16" i="10" s="1"/>
  <c r="AM16" i="10" s="1"/>
  <c r="AK17" i="10"/>
  <c r="AL17" i="10" s="1"/>
  <c r="AM17" i="10" s="1"/>
  <c r="AK18" i="10"/>
  <c r="AL18" i="10" s="1"/>
  <c r="AM18" i="10" s="1"/>
  <c r="AL7" i="32"/>
  <c r="AM7" i="32" s="1"/>
  <c r="AN7" i="32" s="1"/>
  <c r="AL8" i="32"/>
  <c r="AM8" i="32" s="1"/>
  <c r="AN8" i="32" s="1"/>
  <c r="AL9" i="32"/>
  <c r="AM9" i="32" s="1"/>
  <c r="AN9" i="32" s="1"/>
  <c r="AL10" i="32"/>
  <c r="AM10" i="32" s="1"/>
  <c r="AN10" i="32" s="1"/>
  <c r="AL11" i="32"/>
  <c r="AM11" i="32" s="1"/>
  <c r="AN11" i="32" s="1"/>
  <c r="AL12" i="32"/>
  <c r="AM12" i="32" s="1"/>
  <c r="AN12" i="32" s="1"/>
  <c r="AL13" i="32"/>
  <c r="AM13" i="32" s="1"/>
  <c r="AN13" i="32" s="1"/>
  <c r="AL6" i="32"/>
  <c r="AM6" i="32" s="1"/>
  <c r="AK7" i="65"/>
  <c r="AL7" i="65" s="1"/>
  <c r="AM7" i="65" s="1"/>
  <c r="AK8" i="65"/>
  <c r="AL8" i="65" s="1"/>
  <c r="AM8" i="65" s="1"/>
  <c r="AK9" i="65"/>
  <c r="AL9" i="65" s="1"/>
  <c r="AM9" i="65" s="1"/>
  <c r="AK10" i="65"/>
  <c r="AL10" i="65" s="1"/>
  <c r="AM10" i="65" s="1"/>
  <c r="AK11" i="65"/>
  <c r="AL11" i="65" s="1"/>
  <c r="AM11" i="65" s="1"/>
  <c r="AK12" i="65"/>
  <c r="AL12" i="65" s="1"/>
  <c r="AM12" i="65" s="1"/>
  <c r="AK13" i="65"/>
  <c r="AL13" i="65" s="1"/>
  <c r="AM13" i="65" s="1"/>
  <c r="AK14" i="65"/>
  <c r="AL14" i="65" s="1"/>
  <c r="AM14" i="65" s="1"/>
  <c r="AK15" i="65"/>
  <c r="AL15" i="65" s="1"/>
  <c r="AM15" i="65" s="1"/>
  <c r="AK16" i="65"/>
  <c r="AL16" i="65" s="1"/>
  <c r="AM16" i="65" s="1"/>
  <c r="AK17" i="65"/>
  <c r="AL17" i="65" s="1"/>
  <c r="AM17" i="65" s="1"/>
  <c r="AK6" i="65"/>
  <c r="AL6" i="65" s="1"/>
  <c r="AK7" i="63"/>
  <c r="AL7" i="63" s="1"/>
  <c r="AM7" i="63" s="1"/>
  <c r="AK8" i="63"/>
  <c r="AL8" i="63" s="1"/>
  <c r="AM8" i="63" s="1"/>
  <c r="AK9" i="63"/>
  <c r="AL9" i="63" s="1"/>
  <c r="AM9" i="63" s="1"/>
  <c r="AK10" i="63"/>
  <c r="AL10" i="63" s="1"/>
  <c r="AM10" i="63" s="1"/>
  <c r="AK11" i="63"/>
  <c r="AL11" i="63" s="1"/>
  <c r="AM11" i="63" s="1"/>
  <c r="AK12" i="63"/>
  <c r="AL12" i="63" s="1"/>
  <c r="AM12" i="63" s="1"/>
  <c r="AK13" i="63"/>
  <c r="AL13" i="63" s="1"/>
  <c r="AM13" i="63" s="1"/>
  <c r="AK14" i="63"/>
  <c r="AL14" i="63" s="1"/>
  <c r="AM14" i="63" s="1"/>
  <c r="AK15" i="63"/>
  <c r="AL15" i="63" s="1"/>
  <c r="AM15" i="63" s="1"/>
  <c r="AK16" i="63"/>
  <c r="AL16" i="63" s="1"/>
  <c r="AM16" i="63" s="1"/>
  <c r="AK17" i="63"/>
  <c r="AL17" i="63" s="1"/>
  <c r="AM17" i="63" s="1"/>
  <c r="AK18" i="63"/>
  <c r="AL18" i="63" s="1"/>
  <c r="AM18" i="63" s="1"/>
  <c r="AK6" i="63"/>
  <c r="AL6" i="63" s="1"/>
  <c r="AL7" i="71"/>
  <c r="AM7" i="71" s="1"/>
  <c r="AN7" i="71" s="1"/>
  <c r="AL8" i="71"/>
  <c r="AM8" i="71" s="1"/>
  <c r="AN8" i="71" s="1"/>
  <c r="AL9" i="71"/>
  <c r="AM9" i="71" s="1"/>
  <c r="AN9" i="71" s="1"/>
  <c r="AL10" i="71"/>
  <c r="AM10" i="71" s="1"/>
  <c r="AN10" i="71" s="1"/>
  <c r="AL6" i="71"/>
  <c r="AM6" i="71" s="1"/>
  <c r="AN6" i="71" s="1"/>
  <c r="AK7" i="70"/>
  <c r="AL7" i="70" s="1"/>
  <c r="AM7" i="70" s="1"/>
  <c r="AK8" i="70"/>
  <c r="AL8" i="70" s="1"/>
  <c r="AM8" i="70" s="1"/>
  <c r="AK9" i="70"/>
  <c r="AL9" i="70" s="1"/>
  <c r="AM9" i="70" s="1"/>
  <c r="AK6" i="70"/>
  <c r="AL6" i="70" s="1"/>
  <c r="AM6" i="70" s="1"/>
  <c r="AK6" i="10"/>
  <c r="AL6" i="10" s="1"/>
  <c r="AM6" i="10" s="1"/>
  <c r="AL7" i="64"/>
  <c r="AM7" i="64" s="1"/>
  <c r="AL8" i="64"/>
  <c r="AM8" i="64" s="1"/>
  <c r="AL9" i="64"/>
  <c r="AL19" i="64"/>
  <c r="AL20" i="64"/>
  <c r="AL21" i="64"/>
  <c r="AL6" i="64"/>
  <c r="AM6" i="64" s="1"/>
  <c r="AL59" i="65"/>
  <c r="AU6" i="62" l="1"/>
  <c r="AV6" i="62" s="1"/>
  <c r="AN8" i="64"/>
  <c r="AM19" i="64"/>
  <c r="AN19" i="64" s="1"/>
  <c r="AM20" i="64"/>
  <c r="AN20" i="64" s="1"/>
  <c r="AM21" i="64"/>
  <c r="AN21" i="64" s="1"/>
  <c r="AM9" i="64"/>
  <c r="AN9" i="64" s="1"/>
  <c r="AN7" i="64"/>
  <c r="AN6" i="32"/>
  <c r="AM6" i="65"/>
  <c r="AQ6" i="62"/>
  <c r="AN6" i="64"/>
  <c r="AM6" i="63"/>
</calcChain>
</file>

<file path=xl/comments1.xml><?xml version="1.0" encoding="utf-8"?>
<comments xmlns="http://schemas.openxmlformats.org/spreadsheetml/2006/main">
  <authors>
    <author>IBCE</author>
    <author>Andrew Triganza Scott</author>
  </authors>
  <commentList>
    <comment ref="T4" authorId="0">
      <text>
        <r>
          <rPr>
            <b/>
            <sz val="8"/>
            <color indexed="81"/>
            <rFont val="Tahoma"/>
            <family val="2"/>
          </rPr>
          <t>IBCE:</t>
        </r>
        <r>
          <rPr>
            <sz val="8"/>
            <color indexed="81"/>
            <rFont val="Tahoma"/>
            <family val="2"/>
          </rPr>
          <t xml:space="preserve">
Change in Time Table.</t>
        </r>
      </text>
    </comment>
    <comment ref="AO4" authorId="1">
      <text>
        <r>
          <rPr>
            <b/>
            <sz val="9"/>
            <color indexed="81"/>
            <rFont val="Tahoma"/>
            <family val="2"/>
          </rPr>
          <t>Andrew Triganza Scott:</t>
        </r>
        <r>
          <rPr>
            <sz val="9"/>
            <color indexed="81"/>
            <rFont val="Tahoma"/>
            <family val="2"/>
          </rPr>
          <t xml:space="preserve">
The amount in this column is automatically computed by Excel as the total number of lessons attended during an academic year.</t>
        </r>
      </text>
    </comment>
    <comment ref="AP4" authorId="1">
      <text>
        <r>
          <rPr>
            <b/>
            <sz val="9"/>
            <color indexed="81"/>
            <rFont val="Tahoma"/>
            <family val="2"/>
          </rPr>
          <t>Andrew Triganza Scott:</t>
        </r>
        <r>
          <rPr>
            <sz val="9"/>
            <color indexed="81"/>
            <rFont val="Tahoma"/>
            <family val="2"/>
          </rPr>
          <t xml:space="preserve">
The amount in this column is automatically computed by Excel as the percentage of the total number of lessons attended during an academic year.  This percentage is calculated on the total number of weeks (lessons) of PD lectures in an academic year out of 100%.  One can modify the number of weeks (lessons) of PD and is then reminded to modify the appropriate number of weeks (lessons) in the Excel formula of this column and drag down for all the column.</t>
        </r>
      </text>
    </comment>
    <comment ref="AR4" authorId="1">
      <text>
        <r>
          <rPr>
            <b/>
            <sz val="9"/>
            <color indexed="81"/>
            <rFont val="Tahoma"/>
            <family val="2"/>
          </rPr>
          <t>Andrew Triganza Scott:</t>
        </r>
        <r>
          <rPr>
            <sz val="9"/>
            <color indexed="81"/>
            <rFont val="Tahoma"/>
            <family val="2"/>
          </rPr>
          <t xml:space="preserve">
The amount in this column is automatically computed by Excel as the total number of lessons attended during an academic year as a fraction of 30% which the weight allocated to attendance for the overall achievement of PD in one academic year.</t>
        </r>
      </text>
    </comment>
    <comment ref="AS4" authorId="1">
      <text>
        <r>
          <rPr>
            <b/>
            <sz val="9"/>
            <color indexed="81"/>
            <rFont val="Tahoma"/>
            <family val="2"/>
          </rPr>
          <t>Andrew Triganza Scott:</t>
        </r>
        <r>
          <rPr>
            <sz val="9"/>
            <color indexed="81"/>
            <rFont val="Tahoma"/>
            <family val="2"/>
          </rPr>
          <t xml:space="preserve">
The amount in this column is inserted manually by the lecturer in full (40 or 0) according to the student fulfilling the required 15hrs of Community Work Placement. In case the student does not fulfil the required 15hrs of placement, the score allocated is 0%. 40% is the weight allocated for the  hours carried out during the Community Placement.</t>
        </r>
      </text>
    </comment>
    <comment ref="AT4" authorId="1">
      <text>
        <r>
          <rPr>
            <b/>
            <sz val="9"/>
            <color indexed="81"/>
            <rFont val="Tahoma"/>
            <family val="2"/>
          </rPr>
          <t>Andrew Triganza Scott:</t>
        </r>
        <r>
          <rPr>
            <sz val="9"/>
            <color indexed="81"/>
            <rFont val="Tahoma"/>
            <family val="2"/>
          </rPr>
          <t xml:space="preserve">
The amount in this column is inserted manually by the lecturer on the adjudication of the student performance on the presentation. Hence scores should not exceed the 30% threshold.  Please ensure that the scores in this column are inserted correctly and without errors or typos.</t>
        </r>
      </text>
    </comment>
    <comment ref="AU4" authorId="1">
      <text>
        <r>
          <rPr>
            <b/>
            <sz val="9"/>
            <color indexed="81"/>
            <rFont val="Tahoma"/>
            <family val="2"/>
          </rPr>
          <t>Andrew Triganza Scott:</t>
        </r>
        <r>
          <rPr>
            <sz val="9"/>
            <color indexed="81"/>
            <rFont val="Tahoma"/>
            <family val="2"/>
          </rPr>
          <t xml:space="preserve">
The amount in this column is automatically computed by Excel as the total between: 'Conversion of Percentage Attendance (max 30%)', plus '15hrs Community Placement (max 40%) plus 'Community Placement - Presentation (max 30%).  The overall score in this coloumn is out of 100%. </t>
        </r>
      </text>
    </comment>
    <comment ref="AV4" authorId="1">
      <text>
        <r>
          <rPr>
            <b/>
            <sz val="9"/>
            <color indexed="81"/>
            <rFont val="Tahoma"/>
            <family val="2"/>
          </rPr>
          <t>Andrew Triganza Scott:</t>
        </r>
        <r>
          <rPr>
            <sz val="9"/>
            <color indexed="81"/>
            <rFont val="Tahoma"/>
            <family val="2"/>
          </rPr>
          <t xml:space="preserve">
The outcome in this column is automatically generated by Excel as the overall grade reflected in a 'Pass' or 'Fail' style for the subject of PD.</t>
        </r>
      </text>
    </comment>
  </commentList>
</comments>
</file>

<file path=xl/sharedStrings.xml><?xml version="1.0" encoding="utf-8"?>
<sst xmlns="http://schemas.openxmlformats.org/spreadsheetml/2006/main" count="275" uniqueCount="164">
  <si>
    <t>ATTENDANCE  SHEET</t>
  </si>
  <si>
    <t>No.</t>
  </si>
  <si>
    <t>Surname</t>
  </si>
  <si>
    <t>Name</t>
  </si>
  <si>
    <t>Zammit</t>
  </si>
  <si>
    <t>Matthew</t>
  </si>
  <si>
    <t>Justin</t>
  </si>
  <si>
    <t>Ryan</t>
  </si>
  <si>
    <t>Schembri</t>
  </si>
  <si>
    <t>Cassar</t>
  </si>
  <si>
    <t>Mizzi</t>
  </si>
  <si>
    <t>Class: HVAC 1</t>
  </si>
  <si>
    <t>INSTITUTE OF BUILDING &amp; CONSTRUCTION ENGINEERING (IBCE) NAXXAR</t>
  </si>
  <si>
    <t>Jamie</t>
  </si>
  <si>
    <t>Azzopardi</t>
  </si>
  <si>
    <t>Cauchi</t>
  </si>
  <si>
    <t>Darren</t>
  </si>
  <si>
    <t>Micallef</t>
  </si>
  <si>
    <t>Camilleri</t>
  </si>
  <si>
    <t>Mallia</t>
  </si>
  <si>
    <t>Total</t>
  </si>
  <si>
    <t>Abela</t>
  </si>
  <si>
    <t>Borg</t>
  </si>
  <si>
    <t>Spiteri</t>
  </si>
  <si>
    <t>Vella</t>
  </si>
  <si>
    <t>Caruana</t>
  </si>
  <si>
    <t>Galea</t>
  </si>
  <si>
    <t>Christian</t>
  </si>
  <si>
    <t>Grech</t>
  </si>
  <si>
    <t>Scicluna</t>
  </si>
  <si>
    <t>Sciberras</t>
  </si>
  <si>
    <t>Edward</t>
  </si>
  <si>
    <t>%</t>
  </si>
  <si>
    <t>Martin</t>
  </si>
  <si>
    <t>Debattista</t>
  </si>
  <si>
    <t>Glen</t>
  </si>
  <si>
    <t>Pass / Fail</t>
  </si>
  <si>
    <t>Simon</t>
  </si>
  <si>
    <t>Pace</t>
  </si>
  <si>
    <t>Josef</t>
  </si>
  <si>
    <t>Gauci</t>
  </si>
  <si>
    <t>Shaun</t>
  </si>
  <si>
    <t>Joseph</t>
  </si>
  <si>
    <t>Scerri</t>
  </si>
  <si>
    <t>Bonello</t>
  </si>
  <si>
    <t>Baldacchino</t>
  </si>
  <si>
    <t>Carl</t>
  </si>
  <si>
    <t>Sammut</t>
  </si>
  <si>
    <t>Shaw</t>
  </si>
  <si>
    <t>Attard</t>
  </si>
  <si>
    <t>Gabriel</t>
  </si>
  <si>
    <t>Zachary</t>
  </si>
  <si>
    <t>Grima</t>
  </si>
  <si>
    <t>Portelli</t>
  </si>
  <si>
    <t>Frendo</t>
  </si>
  <si>
    <t>Class: FCE 1B</t>
  </si>
  <si>
    <t>Adrian</t>
  </si>
  <si>
    <t>Mattei</t>
  </si>
  <si>
    <t>Lyndon Luke</t>
  </si>
  <si>
    <t>Samir</t>
  </si>
  <si>
    <t>Antonius</t>
  </si>
  <si>
    <t>Ruben</t>
  </si>
  <si>
    <t>Christian Luke</t>
  </si>
  <si>
    <t>Paul</t>
  </si>
  <si>
    <t>Robert</t>
  </si>
  <si>
    <t>Bezzina</t>
  </si>
  <si>
    <t>Carabott</t>
  </si>
  <si>
    <t>Noel</t>
  </si>
  <si>
    <t>Fiott</t>
  </si>
  <si>
    <t>Samuel</t>
  </si>
  <si>
    <t>Cortis</t>
  </si>
  <si>
    <t>Said</t>
  </si>
  <si>
    <t>2nd</t>
  </si>
  <si>
    <t>2011/2012</t>
  </si>
  <si>
    <t>Saliba</t>
  </si>
  <si>
    <t>Xuereb</t>
  </si>
  <si>
    <t>Tabone</t>
  </si>
  <si>
    <t>Class: DC</t>
  </si>
  <si>
    <t>Matthew Mark</t>
  </si>
  <si>
    <t>Keleta</t>
  </si>
  <si>
    <t>Yoseph</t>
  </si>
  <si>
    <t>Cilia</t>
  </si>
  <si>
    <t>Lanzon</t>
  </si>
  <si>
    <t>Karan</t>
  </si>
  <si>
    <t>Anthony</t>
  </si>
  <si>
    <t>MacKay</t>
  </si>
  <si>
    <t>Pavia</t>
  </si>
  <si>
    <t>Sapiano</t>
  </si>
  <si>
    <t>Owen</t>
  </si>
  <si>
    <t>Aquilina</t>
  </si>
  <si>
    <t>Doukas</t>
  </si>
  <si>
    <t>Christos</t>
  </si>
  <si>
    <t>Jurgen</t>
  </si>
  <si>
    <t>Jake</t>
  </si>
  <si>
    <t>Facciol</t>
  </si>
  <si>
    <t>Jason</t>
  </si>
  <si>
    <t>Jacob</t>
  </si>
  <si>
    <t>Gerada</t>
  </si>
  <si>
    <t>Hazzouri</t>
  </si>
  <si>
    <t>Adel</t>
  </si>
  <si>
    <t>Hirst</t>
  </si>
  <si>
    <t>Alex John</t>
  </si>
  <si>
    <t>Pavoniti</t>
  </si>
  <si>
    <t>Andrew</t>
  </si>
  <si>
    <t>Bugeja</t>
  </si>
  <si>
    <t>Luke-James</t>
  </si>
  <si>
    <t>Nathan</t>
  </si>
  <si>
    <t>Catania</t>
  </si>
  <si>
    <t>Resigned on 24 / 10 / 11</t>
  </si>
  <si>
    <t>Resigned on 01/11/11</t>
  </si>
  <si>
    <t>Class: WF1</t>
  </si>
  <si>
    <t>Class: HSS1</t>
  </si>
  <si>
    <t>Alden</t>
  </si>
  <si>
    <t>Resigned on 04 / 10 / 11</t>
  </si>
  <si>
    <t xml:space="preserve"> </t>
  </si>
  <si>
    <t>Class: FCE-1A</t>
  </si>
  <si>
    <t>Resigned on 12/12/2011</t>
  </si>
  <si>
    <t>Struck off 04/01/2012</t>
  </si>
  <si>
    <t>Resigned on 06/12/2011</t>
  </si>
  <si>
    <t>Progress Week</t>
  </si>
  <si>
    <t>Resigned on 06/02/2012</t>
  </si>
  <si>
    <t>St Paul's Shipwreck</t>
  </si>
  <si>
    <t>Public Holiday</t>
  </si>
  <si>
    <t>Resigned on 01/02/2012</t>
  </si>
  <si>
    <t>I was sick.</t>
  </si>
  <si>
    <t>Resigned on 13/03/2012</t>
  </si>
  <si>
    <t xml:space="preserve"> I was sick.</t>
  </si>
  <si>
    <t>Resigned on 10/01/2012</t>
  </si>
  <si>
    <t>David - WW</t>
  </si>
  <si>
    <t>Eric - WW</t>
  </si>
  <si>
    <t>Daniel - WW</t>
  </si>
  <si>
    <t>Warren - WW</t>
  </si>
  <si>
    <t>Franco - WW</t>
  </si>
  <si>
    <t>Stephanie - WW</t>
  </si>
  <si>
    <t>Emanuel - WW</t>
  </si>
  <si>
    <t>Shaun - WW</t>
  </si>
  <si>
    <t>Matthew - WW</t>
  </si>
  <si>
    <t>Brandon - WF</t>
  </si>
  <si>
    <t>Keith - WF</t>
  </si>
  <si>
    <t>Matthew - WF</t>
  </si>
  <si>
    <t>Thomas - WF</t>
  </si>
  <si>
    <t>Raphael - WF</t>
  </si>
  <si>
    <t>Gregory-MEMA</t>
  </si>
  <si>
    <t>Michele- MEMA</t>
  </si>
  <si>
    <t>Wayne- MEMA</t>
  </si>
  <si>
    <t>Dejan- MEMA</t>
  </si>
  <si>
    <t>Nigel- MEMA</t>
  </si>
  <si>
    <t>Dorde- MEMA</t>
  </si>
  <si>
    <t>Daniel - MEMA</t>
  </si>
  <si>
    <t>Diversity Day.</t>
  </si>
  <si>
    <t>Diversity Day</t>
  </si>
  <si>
    <t>Axiak</t>
  </si>
  <si>
    <t>MCAST Laying of the First Stone Ceremony.</t>
  </si>
  <si>
    <t>MCAST Laying First Stone Ceremony.</t>
  </si>
  <si>
    <t xml:space="preserve">INSTITUTE OF </t>
  </si>
  <si>
    <t>Class:</t>
  </si>
  <si>
    <t>2015/2016</t>
  </si>
  <si>
    <t>Total Number of Lessons Attended</t>
  </si>
  <si>
    <t>If Student Attends LESS than 80% the Score is Converted to 'FAILED'</t>
  </si>
  <si>
    <t>Conversion of Percentage of Lessons Attended (out of 30%)</t>
  </si>
  <si>
    <t>Overall Score (Percentage) in PD</t>
  </si>
  <si>
    <t>Percentage of Lessons Attended</t>
  </si>
  <si>
    <t>15hrs Community Placement (out of 40%)</t>
  </si>
  <si>
    <t>Community Placement - Presentation (out of 30%)</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</si>
</sst>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0"/>
      <name val="Arial"/>
    </font>
    <font>
      <sz val="10"/>
      <name val="Arial"/>
      <family val="2"/>
    </font>
    <font>
      <sz val="8"/>
      <name val="Arial"/>
      <family val="2"/>
    </font>
    <font>
      <b/>
      <sz val="10"/>
      <name val="Arial"/>
      <family val="2"/>
    </font>
    <font>
      <b/>
      <sz val="14"/>
      <name val="Arial"/>
      <family val="2"/>
    </font>
    <font>
      <sz val="12"/>
      <name val="Arial"/>
      <family val="2"/>
    </font>
    <font>
      <sz val="14"/>
      <name val="Arial"/>
      <family val="2"/>
    </font>
    <font>
      <sz val="14"/>
      <name val="Century Gothic"/>
      <family val="2"/>
    </font>
    <font>
      <sz val="14"/>
      <color indexed="8"/>
      <name val="Arial"/>
      <family val="2"/>
    </font>
    <font>
      <sz val="9"/>
      <name val="Arial"/>
      <family val="2"/>
    </font>
    <font>
      <b/>
      <sz val="16"/>
      <name val="Arial"/>
      <family val="2"/>
    </font>
    <font>
      <b/>
      <sz val="18"/>
      <name val="Arial"/>
      <family val="2"/>
    </font>
    <font>
      <sz val="8"/>
      <color indexed="81"/>
      <name val="Tahoma"/>
      <family val="2"/>
    </font>
    <font>
      <b/>
      <sz val="8"/>
      <color indexed="81"/>
      <name val="Tahoma"/>
      <family val="2"/>
    </font>
    <font>
      <b/>
      <sz val="20"/>
      <name val="Arial"/>
      <family val="2"/>
    </font>
    <font>
      <strike/>
      <sz val="14"/>
      <name val="Cambria"/>
      <family val="1"/>
    </font>
    <font>
      <strike/>
      <sz val="14"/>
      <name val="Century Gothic"/>
      <family val="2"/>
    </font>
    <font>
      <sz val="13"/>
      <name val="Century Gothic"/>
      <family val="2"/>
    </font>
    <font>
      <sz val="12"/>
      <name val="Century Gothic"/>
      <family val="2"/>
    </font>
    <font>
      <strike/>
      <sz val="14"/>
      <name val="Arial"/>
      <family val="2"/>
    </font>
    <font>
      <strike/>
      <sz val="14"/>
      <color indexed="8"/>
      <name val="Arial"/>
      <family val="2"/>
    </font>
    <font>
      <sz val="13"/>
      <color indexed="8"/>
      <name val="Arial"/>
      <family val="2"/>
    </font>
    <font>
      <b/>
      <sz val="11"/>
      <name val="Arial"/>
      <family val="2"/>
    </font>
    <font>
      <b/>
      <sz val="9"/>
      <color indexed="81"/>
      <name val="Tahoma"/>
      <family val="2"/>
    </font>
    <font>
      <sz val="9"/>
      <color indexed="81"/>
      <name val="Tahoma"/>
      <family val="2"/>
    </font>
  </fonts>
  <fills count="3">
    <fill>
      <patternFill patternType="none"/>
    </fill>
    <fill>
      <patternFill patternType="gray125"/>
    </fill>
    <fill>
      <patternFill patternType="solid">
        <fgColor rgb="FFFF0000"/>
        <bgColor indexed="64"/>
      </patternFill>
    </fill>
  </fills>
  <borders count="31">
    <border>
      <left/>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medium">
        <color indexed="64"/>
      </top>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136">
    <xf numFmtId="0" fontId="0" fillId="0" borderId="0" xfId="0"/>
    <xf numFmtId="0" fontId="3" fillId="0" borderId="0" xfId="0" applyFont="1" applyAlignment="1">
      <alignment horizontal="centerContinuous"/>
    </xf>
    <xf numFmtId="0" fontId="1" fillId="0" borderId="0" xfId="0" applyFont="1" applyAlignment="1">
      <alignment horizontal="centerContinuous"/>
    </xf>
    <xf numFmtId="0" fontId="1" fillId="0" borderId="0" xfId="0" applyFont="1"/>
    <xf numFmtId="0" fontId="3" fillId="0" borderId="0" xfId="0" applyFont="1" applyAlignment="1">
      <alignment horizontal="center"/>
    </xf>
    <xf numFmtId="0" fontId="0" fillId="0" borderId="0" xfId="0" applyAlignment="1">
      <alignment horizontal="left"/>
    </xf>
    <xf numFmtId="0" fontId="1" fillId="0" borderId="0" xfId="0" applyFont="1" applyAlignment="1">
      <alignment horizontal="center"/>
    </xf>
    <xf numFmtId="0" fontId="4" fillId="0" borderId="1" xfId="0" applyFont="1" applyBorder="1" applyAlignment="1">
      <alignment horizontal="center"/>
    </xf>
    <xf numFmtId="0" fontId="4" fillId="0" borderId="2" xfId="0" applyFont="1" applyBorder="1" applyAlignment="1">
      <alignment horizontal="center"/>
    </xf>
    <xf numFmtId="0" fontId="6" fillId="0" borderId="0" xfId="0" applyFont="1"/>
    <xf numFmtId="0" fontId="4" fillId="0" borderId="3" xfId="0" applyFont="1" applyBorder="1" applyAlignment="1">
      <alignment horizontal="center"/>
    </xf>
    <xf numFmtId="0" fontId="1" fillId="0" borderId="0" xfId="0" applyFont="1" applyAlignment="1"/>
    <xf numFmtId="14" fontId="9" fillId="0" borderId="8" xfId="0" applyNumberFormat="1" applyFont="1" applyBorder="1" applyAlignment="1">
      <alignment horizontal="center" vertical="center" textRotation="90"/>
    </xf>
    <xf numFmtId="0" fontId="10" fillId="0" borderId="9" xfId="0" applyFont="1" applyBorder="1" applyAlignment="1">
      <alignment horizontal="center" vertical="center"/>
    </xf>
    <xf numFmtId="0" fontId="0" fillId="0" borderId="7" xfId="0" applyBorder="1"/>
    <xf numFmtId="0" fontId="11" fillId="0" borderId="9" xfId="0" applyFont="1" applyBorder="1" applyAlignment="1">
      <alignment horizontal="center" vertical="center" wrapText="1"/>
    </xf>
    <xf numFmtId="0" fontId="14" fillId="0" borderId="9" xfId="0" applyFont="1" applyBorder="1" applyAlignment="1">
      <alignment horizontal="center" vertical="center" wrapText="1"/>
    </xf>
    <xf numFmtId="0" fontId="10" fillId="0" borderId="9" xfId="0" applyFont="1" applyBorder="1" applyAlignment="1">
      <alignment horizontal="center" vertical="center" wrapText="1"/>
    </xf>
    <xf numFmtId="0" fontId="0" fillId="0" borderId="0" xfId="0" applyFill="1"/>
    <xf numFmtId="2" fontId="4" fillId="0" borderId="9" xfId="0" applyNumberFormat="1" applyFont="1" applyFill="1" applyBorder="1" applyAlignment="1">
      <alignment horizontal="center" vertical="center"/>
    </xf>
    <xf numFmtId="0" fontId="4" fillId="0" borderId="9" xfId="0" applyFont="1" applyFill="1" applyBorder="1" applyAlignment="1">
      <alignment horizontal="center" vertical="center"/>
    </xf>
    <xf numFmtId="0" fontId="7" fillId="0" borderId="6" xfId="0" applyFont="1" applyFill="1" applyBorder="1" applyAlignment="1">
      <alignment horizontal="center"/>
    </xf>
    <xf numFmtId="0" fontId="8" fillId="0" borderId="6" xfId="0" applyFont="1" applyFill="1" applyBorder="1" applyAlignment="1"/>
    <xf numFmtId="0" fontId="7" fillId="0" borderId="7" xfId="0" applyFont="1" applyFill="1" applyBorder="1"/>
    <xf numFmtId="0" fontId="7" fillId="0" borderId="6" xfId="0" applyFont="1" applyFill="1" applyBorder="1" applyAlignment="1">
      <alignment horizontal="center" vertical="center"/>
    </xf>
    <xf numFmtId="0" fontId="4" fillId="0" borderId="9" xfId="1" applyNumberFormat="1" applyFont="1" applyFill="1" applyBorder="1" applyAlignment="1">
      <alignment horizontal="center" vertical="center"/>
    </xf>
    <xf numFmtId="0" fontId="4" fillId="0" borderId="9" xfId="0" applyFont="1" applyFill="1" applyBorder="1" applyAlignment="1">
      <alignment horizontal="center" vertical="center" wrapText="1"/>
    </xf>
    <xf numFmtId="0" fontId="1" fillId="0" borderId="0" xfId="0" applyFont="1" applyFill="1"/>
    <xf numFmtId="0" fontId="4" fillId="0" borderId="0" xfId="0" applyFont="1" applyFill="1" applyAlignment="1">
      <alignment horizontal="center" vertical="center"/>
    </xf>
    <xf numFmtId="0" fontId="5" fillId="0" borderId="0" xfId="0" applyFont="1" applyFill="1" applyBorder="1"/>
    <xf numFmtId="0" fontId="1" fillId="0" borderId="0" xfId="0" applyFont="1" applyFill="1" applyBorder="1"/>
    <xf numFmtId="0" fontId="1" fillId="0" borderId="0" xfId="0" applyFont="1" applyFill="1" applyBorder="1" applyAlignment="1"/>
    <xf numFmtId="0" fontId="0" fillId="0" borderId="0" xfId="0" applyFill="1" applyBorder="1"/>
    <xf numFmtId="0" fontId="0" fillId="0" borderId="0" xfId="0" applyBorder="1"/>
    <xf numFmtId="0" fontId="7" fillId="0" borderId="0" xfId="0" applyFont="1" applyFill="1" applyBorder="1"/>
    <xf numFmtId="0" fontId="7" fillId="0" borderId="13" xfId="0" applyFont="1" applyFill="1" applyBorder="1"/>
    <xf numFmtId="0" fontId="4" fillId="0" borderId="14" xfId="0" applyFont="1" applyBorder="1" applyAlignment="1">
      <alignment horizontal="center"/>
    </xf>
    <xf numFmtId="2" fontId="4" fillId="0" borderId="6" xfId="0" applyNumberFormat="1" applyFont="1" applyFill="1" applyBorder="1" applyAlignment="1">
      <alignment horizontal="center" vertical="center"/>
    </xf>
    <xf numFmtId="0" fontId="4" fillId="0" borderId="6" xfId="0" applyFont="1" applyFill="1" applyBorder="1" applyAlignment="1">
      <alignment horizontal="center" vertical="center" wrapText="1"/>
    </xf>
    <xf numFmtId="0" fontId="7" fillId="0" borderId="10" xfId="0" applyFont="1" applyFill="1" applyBorder="1" applyAlignment="1">
      <alignment horizontal="center" vertical="center"/>
    </xf>
    <xf numFmtId="0" fontId="7" fillId="0" borderId="6" xfId="0" applyFont="1" applyFill="1" applyBorder="1" applyAlignment="1">
      <alignment horizontal="center" vertical="center"/>
    </xf>
    <xf numFmtId="1" fontId="4" fillId="0" borderId="6" xfId="1" applyNumberFormat="1" applyFont="1" applyFill="1" applyBorder="1" applyAlignment="1">
      <alignment horizontal="center" vertical="center"/>
    </xf>
    <xf numFmtId="0" fontId="1" fillId="0" borderId="0" xfId="0" applyFont="1" applyAlignment="1">
      <alignment horizontal="center" vertical="center"/>
    </xf>
    <xf numFmtId="0" fontId="0" fillId="0" borderId="7" xfId="0" applyBorder="1" applyAlignment="1"/>
    <xf numFmtId="0" fontId="0" fillId="0" borderId="0" xfId="0" applyAlignment="1"/>
    <xf numFmtId="0" fontId="0" fillId="0" borderId="9" xfId="0" applyBorder="1"/>
    <xf numFmtId="0" fontId="11" fillId="0" borderId="9" xfId="0" applyFont="1" applyFill="1" applyBorder="1" applyAlignment="1">
      <alignment horizontal="center" vertical="center"/>
    </xf>
    <xf numFmtId="0" fontId="1" fillId="0" borderId="0" xfId="0" applyFont="1" applyFill="1" applyAlignment="1">
      <alignment horizontal="centerContinuous"/>
    </xf>
    <xf numFmtId="0" fontId="0" fillId="0" borderId="0" xfId="0" applyFill="1" applyAlignment="1">
      <alignment horizontal="left"/>
    </xf>
    <xf numFmtId="0" fontId="6" fillId="0" borderId="0" xfId="0" applyFont="1" applyFill="1"/>
    <xf numFmtId="0" fontId="4" fillId="0" borderId="19" xfId="0" applyFont="1" applyBorder="1" applyAlignment="1">
      <alignment horizontal="center"/>
    </xf>
    <xf numFmtId="0" fontId="6" fillId="0" borderId="0" xfId="0" applyFont="1" applyFill="1" applyAlignment="1"/>
    <xf numFmtId="0" fontId="16" fillId="0" borderId="6" xfId="0" applyFont="1" applyFill="1" applyBorder="1" applyAlignment="1">
      <alignment horizontal="center"/>
    </xf>
    <xf numFmtId="0" fontId="15" fillId="0" borderId="7" xfId="0" applyFont="1" applyFill="1" applyBorder="1"/>
    <xf numFmtId="1" fontId="4" fillId="0" borderId="9" xfId="1" applyNumberFormat="1" applyFont="1" applyFill="1" applyBorder="1" applyAlignment="1">
      <alignment horizontal="center" vertical="center"/>
    </xf>
    <xf numFmtId="0" fontId="0" fillId="0" borderId="21" xfId="0" applyBorder="1"/>
    <xf numFmtId="0" fontId="0" fillId="0" borderId="20" xfId="0" applyBorder="1"/>
    <xf numFmtId="0" fontId="0" fillId="0" borderId="22" xfId="0" applyBorder="1"/>
    <xf numFmtId="0" fontId="4" fillId="0" borderId="0" xfId="0" applyFont="1" applyBorder="1" applyAlignment="1">
      <alignment horizontal="left"/>
    </xf>
    <xf numFmtId="0" fontId="7" fillId="0" borderId="18"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17" xfId="0" applyFont="1" applyFill="1" applyBorder="1" applyAlignment="1">
      <alignment horizontal="center" vertical="center"/>
    </xf>
    <xf numFmtId="49" fontId="4" fillId="0" borderId="0" xfId="0" applyNumberFormat="1" applyFont="1" applyAlignment="1">
      <alignment horizontal="center"/>
    </xf>
    <xf numFmtId="0" fontId="7" fillId="0" borderId="25" xfId="0" applyFont="1" applyFill="1" applyBorder="1" applyAlignment="1">
      <alignment horizontal="center" vertical="center"/>
    </xf>
    <xf numFmtId="0" fontId="7" fillId="2" borderId="7" xfId="0" applyFont="1" applyFill="1" applyBorder="1"/>
    <xf numFmtId="0" fontId="7" fillId="2" borderId="6" xfId="0" applyFont="1" applyFill="1" applyBorder="1" applyAlignment="1">
      <alignment horizontal="center" vertical="center"/>
    </xf>
    <xf numFmtId="0" fontId="7" fillId="2" borderId="15" xfId="0" applyFont="1" applyFill="1" applyBorder="1" applyAlignment="1">
      <alignment vertical="center"/>
    </xf>
    <xf numFmtId="0" fontId="7" fillId="2" borderId="16" xfId="0" applyFont="1" applyFill="1" applyBorder="1" applyAlignment="1">
      <alignment vertical="center"/>
    </xf>
    <xf numFmtId="0" fontId="4" fillId="2" borderId="9" xfId="1" applyNumberFormat="1" applyFont="1" applyFill="1" applyBorder="1" applyAlignment="1">
      <alignment horizontal="center" vertical="center"/>
    </xf>
    <xf numFmtId="2" fontId="4" fillId="2" borderId="9" xfId="0" applyNumberFormat="1" applyFont="1" applyFill="1" applyBorder="1" applyAlignment="1">
      <alignment horizontal="center" vertical="center"/>
    </xf>
    <xf numFmtId="0" fontId="4" fillId="2" borderId="9" xfId="0" applyFont="1" applyFill="1" applyBorder="1" applyAlignment="1">
      <alignment horizontal="center" vertical="center" wrapText="1"/>
    </xf>
    <xf numFmtId="0" fontId="7" fillId="2" borderId="15" xfId="0" applyFont="1" applyFill="1" applyBorder="1" applyAlignment="1">
      <alignment horizontal="center" vertical="center"/>
    </xf>
    <xf numFmtId="0" fontId="7" fillId="2" borderId="23" xfId="0" applyFont="1" applyFill="1" applyBorder="1" applyAlignment="1">
      <alignment vertical="center"/>
    </xf>
    <xf numFmtId="0" fontId="7" fillId="2" borderId="24" xfId="0" applyFont="1" applyFill="1" applyBorder="1" applyAlignment="1">
      <alignment vertical="center"/>
    </xf>
    <xf numFmtId="0" fontId="7" fillId="2" borderId="10" xfId="0" applyFont="1" applyFill="1" applyBorder="1" applyAlignment="1">
      <alignment horizontal="center" vertical="center"/>
    </xf>
    <xf numFmtId="0" fontId="4" fillId="2" borderId="9" xfId="0" applyFont="1" applyFill="1" applyBorder="1" applyAlignment="1">
      <alignment horizontal="center" vertical="center"/>
    </xf>
    <xf numFmtId="0" fontId="15" fillId="2" borderId="7" xfId="0" applyFont="1" applyFill="1" applyBorder="1"/>
    <xf numFmtId="0" fontId="17" fillId="2" borderId="15" xfId="0" applyFont="1" applyFill="1" applyBorder="1" applyAlignment="1">
      <alignment vertical="center"/>
    </xf>
    <xf numFmtId="0" fontId="7" fillId="2" borderId="17" xfId="0" applyFont="1" applyFill="1" applyBorder="1" applyAlignment="1">
      <alignment horizontal="center" vertical="center"/>
    </xf>
    <xf numFmtId="0" fontId="7" fillId="2" borderId="13" xfId="0" applyFont="1" applyFill="1" applyBorder="1"/>
    <xf numFmtId="0" fontId="5" fillId="2" borderId="0" xfId="0" applyFont="1" applyFill="1" applyBorder="1"/>
    <xf numFmtId="0" fontId="7" fillId="2" borderId="6" xfId="0" applyFont="1" applyFill="1" applyBorder="1" applyAlignment="1">
      <alignment horizontal="left" vertical="center"/>
    </xf>
    <xf numFmtId="0" fontId="7" fillId="2" borderId="15" xfId="0" applyFont="1" applyFill="1" applyBorder="1" applyAlignment="1">
      <alignment horizontal="left" vertical="center"/>
    </xf>
    <xf numFmtId="0" fontId="7" fillId="2" borderId="0" xfId="0" applyFont="1" applyFill="1" applyBorder="1" applyAlignment="1">
      <alignment horizontal="center" vertical="center"/>
    </xf>
    <xf numFmtId="0" fontId="7" fillId="0" borderId="0" xfId="0" applyFont="1" applyFill="1" applyBorder="1" applyAlignment="1">
      <alignment horizontal="center" vertical="center"/>
    </xf>
    <xf numFmtId="0" fontId="7" fillId="2" borderId="26" xfId="0" applyFont="1" applyFill="1" applyBorder="1" applyAlignment="1">
      <alignment horizontal="center" vertical="center"/>
    </xf>
    <xf numFmtId="1" fontId="4" fillId="2" borderId="6" xfId="1" applyNumberFormat="1" applyFont="1" applyFill="1" applyBorder="1" applyAlignment="1">
      <alignment horizontal="center" vertical="center"/>
    </xf>
    <xf numFmtId="2" fontId="4" fillId="2" borderId="6" xfId="0" applyNumberFormat="1" applyFont="1" applyFill="1" applyBorder="1" applyAlignment="1">
      <alignment horizontal="center" vertical="center"/>
    </xf>
    <xf numFmtId="0" fontId="4" fillId="2" borderId="6" xfId="0" applyFont="1" applyFill="1" applyBorder="1" applyAlignment="1">
      <alignment horizontal="center" vertical="center" wrapText="1"/>
    </xf>
    <xf numFmtId="0" fontId="7" fillId="0" borderId="10"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10" xfId="0" applyFont="1" applyFill="1" applyBorder="1" applyAlignment="1">
      <alignment horizontal="center" vertical="center"/>
    </xf>
    <xf numFmtId="0" fontId="18" fillId="2" borderId="6" xfId="0" applyFont="1" applyFill="1" applyBorder="1" applyAlignment="1">
      <alignment horizontal="left" vertical="center"/>
    </xf>
    <xf numFmtId="0" fontId="19" fillId="2" borderId="6" xfId="0" applyFont="1" applyFill="1" applyBorder="1" applyAlignment="1">
      <alignment horizontal="center"/>
    </xf>
    <xf numFmtId="0" fontId="20" fillId="2" borderId="6" xfId="0" applyFont="1" applyFill="1" applyBorder="1" applyAlignment="1"/>
    <xf numFmtId="0" fontId="6" fillId="2" borderId="6" xfId="0" applyFont="1" applyFill="1" applyBorder="1" applyAlignment="1">
      <alignment horizontal="left" vertical="center"/>
    </xf>
    <xf numFmtId="0" fontId="7" fillId="2" borderId="6" xfId="0" applyFont="1" applyFill="1" applyBorder="1" applyAlignment="1">
      <alignment vertical="center"/>
    </xf>
    <xf numFmtId="1" fontId="4" fillId="2" borderId="9" xfId="1" applyNumberFormat="1" applyFont="1" applyFill="1" applyBorder="1" applyAlignment="1">
      <alignment horizontal="center" vertical="center"/>
    </xf>
    <xf numFmtId="0" fontId="7" fillId="2" borderId="6" xfId="0" applyFont="1" applyFill="1" applyBorder="1" applyAlignment="1">
      <alignment horizontal="center"/>
    </xf>
    <xf numFmtId="0" fontId="8" fillId="2" borderId="6" xfId="0" applyFont="1" applyFill="1" applyBorder="1" applyAlignment="1"/>
    <xf numFmtId="0" fontId="7" fillId="2" borderId="7" xfId="0" applyFont="1" applyFill="1" applyBorder="1" applyAlignment="1">
      <alignment horizontal="center" vertical="center"/>
    </xf>
    <xf numFmtId="0" fontId="7" fillId="2" borderId="18" xfId="0" applyFont="1" applyFill="1" applyBorder="1" applyAlignment="1">
      <alignment horizontal="center" vertical="center"/>
    </xf>
    <xf numFmtId="0" fontId="11" fillId="2" borderId="9" xfId="0" applyFont="1" applyFill="1" applyBorder="1" applyAlignment="1">
      <alignment horizontal="center" vertical="center"/>
    </xf>
    <xf numFmtId="0" fontId="21" fillId="0" borderId="6" xfId="0" applyFont="1" applyFill="1" applyBorder="1" applyAlignment="1"/>
    <xf numFmtId="0" fontId="22" fillId="0" borderId="29" xfId="0" applyFont="1" applyBorder="1" applyAlignment="1">
      <alignment horizontal="center" vertical="center" wrapText="1"/>
    </xf>
    <xf numFmtId="0" fontId="22" fillId="0" borderId="30"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30" xfId="0" applyFont="1" applyBorder="1" applyAlignment="1">
      <alignment horizontal="center" vertical="center" wrapText="1"/>
    </xf>
    <xf numFmtId="49" fontId="4" fillId="0" borderId="0" xfId="0" applyNumberFormat="1" applyFont="1" applyAlignment="1">
      <alignment horizontal="left"/>
    </xf>
    <xf numFmtId="49" fontId="4" fillId="0" borderId="8" xfId="0" applyNumberFormat="1" applyFont="1" applyBorder="1" applyAlignment="1">
      <alignment horizontal="left" vertical="center"/>
    </xf>
    <xf numFmtId="49" fontId="4" fillId="0" borderId="12" xfId="0" applyNumberFormat="1" applyFont="1" applyBorder="1" applyAlignment="1">
      <alignment horizontal="left" vertical="center"/>
    </xf>
    <xf numFmtId="49" fontId="4" fillId="0" borderId="11" xfId="0" applyNumberFormat="1" applyFont="1" applyBorder="1" applyAlignment="1">
      <alignment horizontal="left" vertical="center"/>
    </xf>
    <xf numFmtId="0" fontId="4" fillId="0" borderId="5" xfId="0" applyFont="1" applyBorder="1" applyAlignment="1">
      <alignment horizontal="left"/>
    </xf>
    <xf numFmtId="0" fontId="4" fillId="0" borderId="5" xfId="0" applyFont="1" applyBorder="1" applyAlignment="1">
      <alignment horizontal="center" vertical="center"/>
    </xf>
    <xf numFmtId="49" fontId="4" fillId="0" borderId="0" xfId="0" applyNumberFormat="1" applyFont="1" applyAlignment="1">
      <alignment horizontal="center"/>
    </xf>
    <xf numFmtId="49" fontId="4" fillId="0" borderId="8" xfId="0" applyNumberFormat="1" applyFont="1" applyBorder="1" applyAlignment="1">
      <alignment horizontal="center"/>
    </xf>
    <xf numFmtId="49" fontId="4" fillId="0" borderId="12" xfId="0" applyNumberFormat="1" applyFont="1" applyBorder="1" applyAlignment="1">
      <alignment horizontal="center"/>
    </xf>
    <xf numFmtId="49" fontId="4" fillId="0" borderId="11" xfId="0" applyNumberFormat="1" applyFont="1" applyBorder="1" applyAlignment="1">
      <alignment horizontal="center"/>
    </xf>
    <xf numFmtId="0" fontId="7" fillId="0" borderId="27" xfId="0" applyFont="1" applyFill="1" applyBorder="1" applyAlignment="1">
      <alignment horizontal="center" vertical="center" textRotation="90"/>
    </xf>
    <xf numFmtId="0" fontId="7" fillId="0" borderId="0" xfId="0" applyFont="1" applyFill="1" applyBorder="1" applyAlignment="1">
      <alignment horizontal="center" vertical="center" textRotation="90"/>
    </xf>
    <xf numFmtId="0" fontId="7" fillId="0" borderId="28" xfId="0" applyFont="1" applyFill="1" applyBorder="1" applyAlignment="1">
      <alignment horizontal="center" vertical="center" textRotation="90"/>
    </xf>
    <xf numFmtId="49" fontId="4" fillId="0" borderId="8"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11" xfId="0" applyNumberFormat="1" applyFont="1" applyBorder="1" applyAlignment="1">
      <alignment horizontal="center" vertical="center"/>
    </xf>
    <xf numFmtId="0" fontId="7" fillId="0" borderId="14" xfId="0" applyFont="1" applyFill="1" applyBorder="1" applyAlignment="1">
      <alignment horizontal="center" vertical="center" textRotation="90"/>
    </xf>
    <xf numFmtId="0" fontId="7" fillId="0" borderId="7" xfId="0" applyFont="1" applyFill="1" applyBorder="1" applyAlignment="1">
      <alignment horizontal="center" vertical="center" textRotation="90"/>
    </xf>
    <xf numFmtId="0" fontId="7" fillId="0" borderId="10" xfId="0" applyFont="1" applyFill="1" applyBorder="1" applyAlignment="1">
      <alignment horizontal="center" vertical="center" textRotation="90"/>
    </xf>
    <xf numFmtId="0" fontId="18" fillId="0" borderId="14" xfId="0" applyFont="1" applyFill="1" applyBorder="1" applyAlignment="1">
      <alignment horizontal="center" vertical="center" textRotation="90"/>
    </xf>
    <xf numFmtId="0" fontId="18" fillId="0" borderId="7" xfId="0" applyFont="1" applyFill="1" applyBorder="1" applyAlignment="1">
      <alignment horizontal="center" vertical="center" textRotation="90"/>
    </xf>
    <xf numFmtId="0" fontId="18" fillId="0" borderId="10" xfId="0" applyFont="1" applyFill="1" applyBorder="1" applyAlignment="1">
      <alignment horizontal="center" vertical="center" textRotation="90"/>
    </xf>
    <xf numFmtId="0" fontId="7" fillId="0" borderId="18" xfId="0" applyFont="1" applyFill="1" applyBorder="1" applyAlignment="1">
      <alignment horizontal="center" vertical="center" textRotation="90"/>
    </xf>
    <xf numFmtId="0" fontId="7" fillId="0" borderId="13" xfId="0" applyFont="1" applyFill="1" applyBorder="1" applyAlignment="1">
      <alignment horizontal="center" vertical="center" textRotation="90"/>
    </xf>
    <xf numFmtId="49" fontId="4" fillId="0" borderId="0" xfId="0" applyNumberFormat="1" applyFont="1" applyAlignment="1">
      <alignment horizontal="center" vertical="center"/>
    </xf>
    <xf numFmtId="49" fontId="4" fillId="0" borderId="4" xfId="0" applyNumberFormat="1" applyFont="1" applyBorder="1" applyAlignment="1">
      <alignment horizontal="center" vertical="center"/>
    </xf>
    <xf numFmtId="49" fontId="4" fillId="0" borderId="0" xfId="0" applyNumberFormat="1" applyFont="1" applyBorder="1" applyAlignment="1">
      <alignment horizontal="center" vertical="center"/>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V137"/>
  <sheetViews>
    <sheetView tabSelected="1" topLeftCell="AE4" workbookViewId="0">
      <selection activeCell="AM8" sqref="AM8"/>
    </sheetView>
  </sheetViews>
  <sheetFormatPr defaultColWidth="10.7109375" defaultRowHeight="12.75" x14ac:dyDescent="0.2"/>
  <cols>
    <col min="1" max="1" width="5.7109375" style="3" customWidth="1"/>
    <col min="2" max="2" width="18.5703125" style="11" customWidth="1"/>
    <col min="3" max="3" width="18.5703125" style="3" customWidth="1"/>
    <col min="4" max="40" width="5.7109375" style="3" customWidth="1"/>
    <col min="41" max="41" width="10.7109375" style="3"/>
    <col min="42" max="42" width="17.85546875" style="3" customWidth="1"/>
    <col min="43" max="43" width="17.7109375" customWidth="1"/>
    <col min="44" max="44" width="14" style="3" customWidth="1"/>
    <col min="45" max="45" width="13.7109375" style="3" customWidth="1"/>
    <col min="46" max="46" width="15.140625" style="3" customWidth="1"/>
    <col min="47" max="47" width="14" style="3" customWidth="1"/>
    <col min="48" max="16384" width="10.7109375" style="3"/>
  </cols>
  <sheetData>
    <row r="1" spans="1:48" ht="31.5" customHeight="1" x14ac:dyDescent="0.25">
      <c r="A1" s="109" t="s">
        <v>154</v>
      </c>
      <c r="B1" s="109"/>
      <c r="C1" s="109"/>
      <c r="D1" s="109"/>
      <c r="E1" s="109"/>
      <c r="F1" s="109"/>
      <c r="G1" s="109"/>
      <c r="H1" s="109"/>
      <c r="I1" s="109"/>
      <c r="J1" s="109"/>
      <c r="K1" s="109"/>
      <c r="L1" s="109"/>
      <c r="M1" s="109"/>
      <c r="N1" s="109"/>
    </row>
    <row r="2" spans="1:48" ht="18" customHeight="1" thickBot="1" x14ac:dyDescent="0.25">
      <c r="A2" s="1"/>
      <c r="B2" s="4"/>
      <c r="C2" s="2"/>
      <c r="D2" s="2"/>
      <c r="E2" s="2"/>
      <c r="F2" s="2"/>
      <c r="G2" s="2"/>
      <c r="H2" s="2"/>
      <c r="I2" s="2"/>
      <c r="J2" s="2"/>
      <c r="K2" s="2"/>
      <c r="L2"/>
      <c r="M2"/>
    </row>
    <row r="3" spans="1:48" ht="48.75" customHeight="1" thickBot="1" x14ac:dyDescent="0.3">
      <c r="A3" s="110" t="s">
        <v>155</v>
      </c>
      <c r="B3" s="111"/>
      <c r="C3" s="112"/>
      <c r="D3" s="5"/>
      <c r="E3" s="113" t="s">
        <v>0</v>
      </c>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58"/>
      <c r="AI3" s="58"/>
      <c r="AJ3" s="58"/>
      <c r="AK3" s="58"/>
      <c r="AL3" s="58"/>
      <c r="AM3" s="58"/>
      <c r="AN3" s="58"/>
    </row>
    <row r="4" spans="1:48" s="6" customFormat="1" ht="68.25" customHeight="1" thickBot="1" x14ac:dyDescent="0.25">
      <c r="A4" s="114" t="s">
        <v>156</v>
      </c>
      <c r="B4" s="114"/>
      <c r="C4" s="114"/>
      <c r="D4"/>
      <c r="E4" s="12">
        <v>42289</v>
      </c>
      <c r="F4" s="12">
        <v>42296</v>
      </c>
      <c r="G4" s="12">
        <v>42303</v>
      </c>
      <c r="H4" s="12">
        <v>42310</v>
      </c>
      <c r="I4" s="12">
        <v>42317</v>
      </c>
      <c r="J4" s="12">
        <v>42324</v>
      </c>
      <c r="K4" s="12">
        <v>42331</v>
      </c>
      <c r="L4" s="12">
        <v>42338</v>
      </c>
      <c r="M4" s="12">
        <v>42345</v>
      </c>
      <c r="N4" s="12">
        <v>42352</v>
      </c>
      <c r="O4" s="12">
        <v>42359</v>
      </c>
      <c r="P4" s="12">
        <v>42366</v>
      </c>
      <c r="Q4" s="12">
        <v>42373</v>
      </c>
      <c r="R4" s="12">
        <v>42380</v>
      </c>
      <c r="S4" s="12">
        <v>42387</v>
      </c>
      <c r="T4" s="12">
        <v>42394</v>
      </c>
      <c r="U4" s="12">
        <v>42401</v>
      </c>
      <c r="V4" s="12">
        <v>42408</v>
      </c>
      <c r="W4" s="12">
        <v>42415</v>
      </c>
      <c r="X4" s="12">
        <v>42422</v>
      </c>
      <c r="Y4" s="12">
        <v>42429</v>
      </c>
      <c r="Z4" s="12">
        <v>42436</v>
      </c>
      <c r="AA4" s="12">
        <v>42443</v>
      </c>
      <c r="AB4" s="12">
        <v>42450</v>
      </c>
      <c r="AC4" s="12">
        <v>42457</v>
      </c>
      <c r="AD4" s="12">
        <v>42464</v>
      </c>
      <c r="AE4" s="12">
        <v>42471</v>
      </c>
      <c r="AF4" s="12">
        <v>42478</v>
      </c>
      <c r="AG4" s="12">
        <v>42485</v>
      </c>
      <c r="AH4" s="12">
        <v>42492</v>
      </c>
      <c r="AI4" s="12">
        <v>42499</v>
      </c>
      <c r="AJ4" s="12">
        <v>42506</v>
      </c>
      <c r="AK4" s="12">
        <v>42513</v>
      </c>
      <c r="AL4" s="12">
        <v>42520</v>
      </c>
      <c r="AM4" s="12">
        <v>42527</v>
      </c>
      <c r="AN4" s="12">
        <v>42534</v>
      </c>
      <c r="AO4" s="105" t="s">
        <v>157</v>
      </c>
      <c r="AP4" s="105" t="s">
        <v>161</v>
      </c>
      <c r="AQ4" s="105" t="s">
        <v>158</v>
      </c>
      <c r="AR4" s="105" t="s">
        <v>159</v>
      </c>
      <c r="AS4" s="105" t="s">
        <v>162</v>
      </c>
      <c r="AT4" s="105" t="s">
        <v>163</v>
      </c>
      <c r="AU4" s="105" t="s">
        <v>160</v>
      </c>
      <c r="AV4" s="107" t="s">
        <v>36</v>
      </c>
    </row>
    <row r="5" spans="1:48" s="9" customFormat="1" ht="45" customHeight="1" thickBot="1" x14ac:dyDescent="0.3">
      <c r="A5" s="7" t="s">
        <v>1</v>
      </c>
      <c r="B5" s="10" t="s">
        <v>2</v>
      </c>
      <c r="C5" s="8" t="s">
        <v>3</v>
      </c>
      <c r="E5" s="10">
        <v>1</v>
      </c>
      <c r="F5" s="10">
        <v>2</v>
      </c>
      <c r="G5" s="10">
        <v>3</v>
      </c>
      <c r="H5" s="10">
        <v>4</v>
      </c>
      <c r="I5" s="10">
        <v>5</v>
      </c>
      <c r="J5" s="10">
        <v>6</v>
      </c>
      <c r="K5" s="10">
        <v>7</v>
      </c>
      <c r="L5" s="10">
        <v>8</v>
      </c>
      <c r="M5" s="10">
        <v>9</v>
      </c>
      <c r="N5" s="10">
        <v>10</v>
      </c>
      <c r="O5" s="10">
        <v>11</v>
      </c>
      <c r="P5" s="10">
        <v>12</v>
      </c>
      <c r="Q5" s="10">
        <v>13</v>
      </c>
      <c r="R5" s="10">
        <v>14</v>
      </c>
      <c r="S5" s="10">
        <v>15</v>
      </c>
      <c r="T5" s="10">
        <v>16</v>
      </c>
      <c r="U5" s="10">
        <v>17</v>
      </c>
      <c r="V5" s="10">
        <v>18</v>
      </c>
      <c r="W5" s="10">
        <v>19</v>
      </c>
      <c r="X5" s="10">
        <v>20</v>
      </c>
      <c r="Y5" s="10">
        <v>21</v>
      </c>
      <c r="Z5" s="10">
        <v>22</v>
      </c>
      <c r="AA5" s="10">
        <v>23</v>
      </c>
      <c r="AB5" s="10">
        <v>24</v>
      </c>
      <c r="AC5" s="10">
        <v>25</v>
      </c>
      <c r="AD5" s="10">
        <v>26</v>
      </c>
      <c r="AE5" s="10">
        <v>27</v>
      </c>
      <c r="AF5" s="10">
        <v>28</v>
      </c>
      <c r="AG5" s="10">
        <v>29</v>
      </c>
      <c r="AH5" s="10">
        <v>30</v>
      </c>
      <c r="AI5" s="10">
        <v>31</v>
      </c>
      <c r="AJ5" s="10">
        <v>32</v>
      </c>
      <c r="AK5" s="10">
        <v>33</v>
      </c>
      <c r="AL5" s="10">
        <v>34</v>
      </c>
      <c r="AM5" s="10">
        <v>35</v>
      </c>
      <c r="AN5" s="10">
        <v>36</v>
      </c>
      <c r="AO5" s="106"/>
      <c r="AP5" s="106"/>
      <c r="AQ5" s="106"/>
      <c r="AR5" s="106"/>
      <c r="AS5" s="106"/>
      <c r="AT5" s="106"/>
      <c r="AU5" s="106"/>
      <c r="AV5" s="108"/>
    </row>
    <row r="6" spans="1:48" s="27" customFormat="1" ht="31.5" customHeight="1" thickBot="1" x14ac:dyDescent="0.3">
      <c r="A6" s="21">
        <v>1</v>
      </c>
      <c r="B6" s="22" t="s">
        <v>22</v>
      </c>
      <c r="C6" s="22" t="s">
        <v>103</v>
      </c>
      <c r="D6" s="23"/>
      <c r="E6" s="24"/>
      <c r="F6" s="24"/>
      <c r="G6" s="24"/>
      <c r="H6" s="24"/>
      <c r="I6" s="24"/>
      <c r="J6" s="24"/>
      <c r="K6" s="24"/>
      <c r="L6" s="24"/>
      <c r="M6" s="24"/>
      <c r="N6" s="24"/>
      <c r="O6" s="24"/>
      <c r="P6" s="24"/>
      <c r="Q6" s="24"/>
      <c r="R6" s="24"/>
      <c r="S6" s="24"/>
      <c r="T6" s="24"/>
      <c r="U6" s="24"/>
      <c r="V6" s="40"/>
      <c r="W6" s="40"/>
      <c r="X6" s="40"/>
      <c r="Y6" s="40"/>
      <c r="Z6" s="40"/>
      <c r="AA6" s="40"/>
      <c r="AB6" s="40"/>
      <c r="AC6" s="40"/>
      <c r="AD6" s="40"/>
      <c r="AE6" s="40"/>
      <c r="AF6" s="40"/>
      <c r="AG6" s="40"/>
      <c r="AH6" s="40"/>
      <c r="AI6" s="40"/>
      <c r="AJ6" s="40"/>
      <c r="AK6" s="40"/>
      <c r="AL6" s="40"/>
      <c r="AM6" s="40"/>
      <c r="AN6" s="40"/>
      <c r="AO6" s="25">
        <f>SUM(E6:AN6)</f>
        <v>0</v>
      </c>
      <c r="AP6" s="19">
        <f>SUM(AO6)/36*100</f>
        <v>0</v>
      </c>
      <c r="AQ6" s="26" t="str">
        <f>IF(AP6&gt;79.99,"Pass","Fail")</f>
        <v>Fail</v>
      </c>
      <c r="AR6" s="19">
        <f>SUM(AP6*30/100)</f>
        <v>0</v>
      </c>
      <c r="AS6" s="20"/>
      <c r="AT6" s="20"/>
      <c r="AU6" s="19">
        <f>SUM(AR6:AT6)</f>
        <v>0</v>
      </c>
      <c r="AV6" s="20" t="str">
        <f>IF(AU6&gt;79.99,"Pass","Fail")</f>
        <v>Fail</v>
      </c>
    </row>
    <row r="7" spans="1:48" s="27" customFormat="1" ht="31.5" customHeight="1" thickBot="1" x14ac:dyDescent="0.3">
      <c r="A7" s="21">
        <v>2</v>
      </c>
      <c r="B7" s="22" t="s">
        <v>22</v>
      </c>
      <c r="C7" s="22" t="s">
        <v>103</v>
      </c>
      <c r="D7" s="23"/>
      <c r="E7" s="24"/>
      <c r="F7" s="24"/>
      <c r="G7" s="24"/>
      <c r="H7" s="40"/>
      <c r="I7" s="24"/>
      <c r="J7" s="24"/>
      <c r="K7" s="24"/>
      <c r="L7" s="24"/>
      <c r="M7" s="24"/>
      <c r="N7" s="40"/>
      <c r="O7" s="24"/>
      <c r="P7" s="40"/>
      <c r="Q7" s="40"/>
      <c r="R7" s="40"/>
      <c r="S7" s="40"/>
      <c r="T7" s="40"/>
      <c r="U7" s="40"/>
      <c r="V7" s="40"/>
      <c r="W7" s="40"/>
      <c r="X7" s="40"/>
      <c r="Y7" s="40"/>
      <c r="Z7" s="40"/>
      <c r="AA7" s="40"/>
      <c r="AB7" s="40"/>
      <c r="AC7" s="40"/>
      <c r="AD7" s="40"/>
      <c r="AE7" s="40"/>
      <c r="AF7" s="40"/>
      <c r="AG7" s="24"/>
      <c r="AH7" s="40"/>
      <c r="AI7" s="40"/>
      <c r="AJ7" s="40"/>
      <c r="AK7" s="40"/>
      <c r="AL7" s="40"/>
      <c r="AM7" s="40"/>
      <c r="AN7" s="40"/>
      <c r="AO7" s="25">
        <f t="shared" ref="AO7:AO12" si="0">SUM(E7:AN7)</f>
        <v>0</v>
      </c>
      <c r="AP7" s="19">
        <f t="shared" ref="AP7:AP12" si="1">SUM(AO7)/36*100</f>
        <v>0</v>
      </c>
      <c r="AQ7" s="26" t="str">
        <f t="shared" ref="AQ7:AQ12" si="2">IF(AP7&gt;79.99,"Pass","Fail")</f>
        <v>Fail</v>
      </c>
      <c r="AR7" s="19">
        <f t="shared" ref="AR7:AR12" si="3">SUM(AP7*30/100)</f>
        <v>0</v>
      </c>
      <c r="AS7" s="20"/>
      <c r="AT7" s="20"/>
      <c r="AU7" s="19">
        <f t="shared" ref="AU7:AU12" si="4">SUM(AR7:AT7)</f>
        <v>0</v>
      </c>
      <c r="AV7" s="20" t="str">
        <f t="shared" ref="AV7:AV12" si="5">IF(AU7&gt;79.99,"Pass","Fail")</f>
        <v>Fail</v>
      </c>
    </row>
    <row r="8" spans="1:48" s="27" customFormat="1" ht="31.5" customHeight="1" thickBot="1" x14ac:dyDescent="0.3">
      <c r="A8" s="21">
        <v>3</v>
      </c>
      <c r="B8" s="22" t="s">
        <v>22</v>
      </c>
      <c r="C8" s="22" t="s">
        <v>103</v>
      </c>
      <c r="D8" s="23"/>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25">
        <f t="shared" si="0"/>
        <v>0</v>
      </c>
      <c r="AP8" s="19">
        <f t="shared" si="1"/>
        <v>0</v>
      </c>
      <c r="AQ8" s="26" t="str">
        <f t="shared" si="2"/>
        <v>Fail</v>
      </c>
      <c r="AR8" s="19">
        <f t="shared" si="3"/>
        <v>0</v>
      </c>
      <c r="AS8" s="20"/>
      <c r="AT8" s="20"/>
      <c r="AU8" s="19">
        <f t="shared" si="4"/>
        <v>0</v>
      </c>
      <c r="AV8" s="20" t="str">
        <f t="shared" si="5"/>
        <v>Fail</v>
      </c>
    </row>
    <row r="9" spans="1:48" s="27" customFormat="1" ht="31.5" customHeight="1" thickBot="1" x14ac:dyDescent="0.3">
      <c r="A9" s="21">
        <v>4</v>
      </c>
      <c r="B9" s="22" t="s">
        <v>22</v>
      </c>
      <c r="C9" s="22" t="s">
        <v>103</v>
      </c>
      <c r="D9" s="23"/>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25">
        <f t="shared" si="0"/>
        <v>0</v>
      </c>
      <c r="AP9" s="19">
        <f t="shared" si="1"/>
        <v>0</v>
      </c>
      <c r="AQ9" s="26" t="str">
        <f t="shared" si="2"/>
        <v>Fail</v>
      </c>
      <c r="AR9" s="19">
        <f t="shared" si="3"/>
        <v>0</v>
      </c>
      <c r="AS9" s="20"/>
      <c r="AT9" s="20"/>
      <c r="AU9" s="19">
        <f t="shared" si="4"/>
        <v>0</v>
      </c>
      <c r="AV9" s="20" t="str">
        <f t="shared" si="5"/>
        <v>Fail</v>
      </c>
    </row>
    <row r="10" spans="1:48" s="27" customFormat="1" ht="31.5" customHeight="1" thickBot="1" x14ac:dyDescent="0.3">
      <c r="A10" s="21">
        <v>5</v>
      </c>
      <c r="B10" s="22" t="s">
        <v>22</v>
      </c>
      <c r="C10" s="22" t="s">
        <v>103</v>
      </c>
      <c r="D10" s="23"/>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25">
        <f t="shared" si="0"/>
        <v>0</v>
      </c>
      <c r="AP10" s="19">
        <f t="shared" si="1"/>
        <v>0</v>
      </c>
      <c r="AQ10" s="26" t="str">
        <f t="shared" si="2"/>
        <v>Fail</v>
      </c>
      <c r="AR10" s="19">
        <f t="shared" si="3"/>
        <v>0</v>
      </c>
      <c r="AS10" s="20"/>
      <c r="AT10" s="20"/>
      <c r="AU10" s="19">
        <f t="shared" si="4"/>
        <v>0</v>
      </c>
      <c r="AV10" s="20" t="str">
        <f t="shared" si="5"/>
        <v>Fail</v>
      </c>
    </row>
    <row r="11" spans="1:48" s="27" customFormat="1" ht="31.5" customHeight="1" thickBot="1" x14ac:dyDescent="0.3">
      <c r="A11" s="21">
        <v>6</v>
      </c>
      <c r="B11" s="22" t="s">
        <v>22</v>
      </c>
      <c r="C11" s="22" t="s">
        <v>103</v>
      </c>
      <c r="D11" s="23"/>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25">
        <f t="shared" si="0"/>
        <v>0</v>
      </c>
      <c r="AP11" s="19">
        <f t="shared" si="1"/>
        <v>0</v>
      </c>
      <c r="AQ11" s="26" t="str">
        <f t="shared" si="2"/>
        <v>Fail</v>
      </c>
      <c r="AR11" s="19">
        <f t="shared" si="3"/>
        <v>0</v>
      </c>
      <c r="AS11" s="20"/>
      <c r="AT11" s="20"/>
      <c r="AU11" s="19">
        <f t="shared" si="4"/>
        <v>0</v>
      </c>
      <c r="AV11" s="20" t="str">
        <f t="shared" si="5"/>
        <v>Fail</v>
      </c>
    </row>
    <row r="12" spans="1:48" s="27" customFormat="1" ht="31.5" customHeight="1" thickBot="1" x14ac:dyDescent="0.3">
      <c r="A12" s="21">
        <v>7</v>
      </c>
      <c r="B12" s="22" t="s">
        <v>22</v>
      </c>
      <c r="C12" s="22" t="s">
        <v>103</v>
      </c>
      <c r="D12" s="23"/>
      <c r="E12" s="24"/>
      <c r="F12" s="24"/>
      <c r="G12" s="24"/>
      <c r="H12" s="40"/>
      <c r="I12" s="24"/>
      <c r="J12" s="24"/>
      <c r="K12" s="24"/>
      <c r="L12" s="24"/>
      <c r="M12" s="24"/>
      <c r="N12" s="40"/>
      <c r="O12" s="24"/>
      <c r="P12" s="40"/>
      <c r="Q12" s="40"/>
      <c r="R12" s="40"/>
      <c r="S12" s="40"/>
      <c r="T12" s="40"/>
      <c r="U12" s="40"/>
      <c r="V12" s="40"/>
      <c r="W12" s="40"/>
      <c r="X12" s="40"/>
      <c r="Y12" s="40"/>
      <c r="Z12" s="40"/>
      <c r="AA12" s="40"/>
      <c r="AB12" s="40"/>
      <c r="AC12" s="40"/>
      <c r="AD12" s="40"/>
      <c r="AE12" s="40"/>
      <c r="AF12" s="24"/>
      <c r="AG12" s="40"/>
      <c r="AH12" s="40"/>
      <c r="AI12" s="40"/>
      <c r="AJ12" s="40"/>
      <c r="AK12" s="40"/>
      <c r="AL12" s="40"/>
      <c r="AM12" s="40"/>
      <c r="AN12" s="40"/>
      <c r="AO12" s="25">
        <f t="shared" si="0"/>
        <v>0</v>
      </c>
      <c r="AP12" s="19">
        <f t="shared" si="1"/>
        <v>0</v>
      </c>
      <c r="AQ12" s="26" t="str">
        <f t="shared" si="2"/>
        <v>Fail</v>
      </c>
      <c r="AR12" s="19">
        <f t="shared" si="3"/>
        <v>0</v>
      </c>
      <c r="AS12" s="20"/>
      <c r="AT12" s="20"/>
      <c r="AU12" s="19">
        <f t="shared" si="4"/>
        <v>0</v>
      </c>
      <c r="AV12" s="20" t="str">
        <f t="shared" si="5"/>
        <v>Fail</v>
      </c>
    </row>
    <row r="13" spans="1:48" s="30" customFormat="1" x14ac:dyDescent="0.2">
      <c r="B13" s="31"/>
      <c r="AQ13" s="32"/>
    </row>
    <row r="14" spans="1:48" s="11" customFormat="1" x14ac:dyDescent="0.2"/>
    <row r="15" spans="1:48" s="11" customFormat="1" x14ac:dyDescent="0.2"/>
    <row r="16" spans="1:48" s="11" customFormat="1" x14ac:dyDescent="0.2"/>
    <row r="17" s="11" customFormat="1" x14ac:dyDescent="0.2"/>
    <row r="18" s="11" customFormat="1" x14ac:dyDescent="0.2"/>
    <row r="19" s="11" customFormat="1" x14ac:dyDescent="0.2"/>
    <row r="20" s="11" customFormat="1" x14ac:dyDescent="0.2"/>
    <row r="21" s="11" customFormat="1" x14ac:dyDescent="0.2"/>
    <row r="22" s="11" customFormat="1" x14ac:dyDescent="0.2"/>
    <row r="23" s="11" customFormat="1" x14ac:dyDescent="0.2"/>
    <row r="24" s="11" customFormat="1" x14ac:dyDescent="0.2"/>
    <row r="25" s="11" customFormat="1" x14ac:dyDescent="0.2"/>
    <row r="26" s="11" customFormat="1" x14ac:dyDescent="0.2"/>
    <row r="27" s="11" customFormat="1" x14ac:dyDescent="0.2"/>
    <row r="28" s="11" customFormat="1" x14ac:dyDescent="0.2"/>
    <row r="29" s="11" customFormat="1" x14ac:dyDescent="0.2"/>
    <row r="30" s="11" customFormat="1" x14ac:dyDescent="0.2"/>
    <row r="31" s="11" customFormat="1" x14ac:dyDescent="0.2"/>
    <row r="32" s="11" customFormat="1" x14ac:dyDescent="0.2"/>
    <row r="33" s="11" customFormat="1" x14ac:dyDescent="0.2"/>
    <row r="34" s="11" customFormat="1" x14ac:dyDescent="0.2"/>
    <row r="35" s="11" customFormat="1" x14ac:dyDescent="0.2"/>
    <row r="36" s="11" customFormat="1" x14ac:dyDescent="0.2"/>
    <row r="37" s="11" customFormat="1" x14ac:dyDescent="0.2"/>
    <row r="38" s="11" customFormat="1" x14ac:dyDescent="0.2"/>
    <row r="39" s="11" customFormat="1" x14ac:dyDescent="0.2"/>
    <row r="40" s="11" customFormat="1" x14ac:dyDescent="0.2"/>
    <row r="41" s="11" customFormat="1" x14ac:dyDescent="0.2"/>
    <row r="42" s="11" customFormat="1" x14ac:dyDescent="0.2"/>
    <row r="43" s="11" customFormat="1" x14ac:dyDescent="0.2"/>
    <row r="44" s="11" customFormat="1" x14ac:dyDescent="0.2"/>
    <row r="45" s="11" customFormat="1" x14ac:dyDescent="0.2"/>
    <row r="46" s="11" customFormat="1" x14ac:dyDescent="0.2"/>
    <row r="47" s="11" customFormat="1" x14ac:dyDescent="0.2"/>
    <row r="48" s="11" customFormat="1" x14ac:dyDescent="0.2"/>
    <row r="49" s="11" customFormat="1" x14ac:dyDescent="0.2"/>
    <row r="50" s="11" customFormat="1" x14ac:dyDescent="0.2"/>
    <row r="51" s="11" customFormat="1" x14ac:dyDescent="0.2"/>
    <row r="52" s="11" customFormat="1" x14ac:dyDescent="0.2"/>
    <row r="53" s="11" customFormat="1" x14ac:dyDescent="0.2"/>
    <row r="54" s="11" customFormat="1" x14ac:dyDescent="0.2"/>
    <row r="55" s="11" customFormat="1" x14ac:dyDescent="0.2"/>
    <row r="56" s="11" customFormat="1" x14ac:dyDescent="0.2"/>
    <row r="57" s="11" customFormat="1" x14ac:dyDescent="0.2"/>
    <row r="58" s="11" customFormat="1" x14ac:dyDescent="0.2"/>
    <row r="59" s="11" customFormat="1" x14ac:dyDescent="0.2"/>
    <row r="60" s="11" customFormat="1" x14ac:dyDescent="0.2"/>
    <row r="61" s="11" customFormat="1" x14ac:dyDescent="0.2"/>
    <row r="62" s="11" customFormat="1" x14ac:dyDescent="0.2"/>
    <row r="63" s="11" customFormat="1" x14ac:dyDescent="0.2"/>
    <row r="64" s="11" customFormat="1" x14ac:dyDescent="0.2"/>
    <row r="65" s="11" customFormat="1" x14ac:dyDescent="0.2"/>
    <row r="66" s="11" customFormat="1" x14ac:dyDescent="0.2"/>
    <row r="67" s="11" customFormat="1" x14ac:dyDescent="0.2"/>
    <row r="68" s="11" customFormat="1" x14ac:dyDescent="0.2"/>
    <row r="69" s="11" customFormat="1" x14ac:dyDescent="0.2"/>
    <row r="70" s="11" customFormat="1" x14ac:dyDescent="0.2"/>
    <row r="71" s="11" customFormat="1" x14ac:dyDescent="0.2"/>
    <row r="72" s="11" customFormat="1" x14ac:dyDescent="0.2"/>
    <row r="73" s="11" customFormat="1" x14ac:dyDescent="0.2"/>
    <row r="74" s="11" customFormat="1" x14ac:dyDescent="0.2"/>
    <row r="75" s="11" customFormat="1" x14ac:dyDescent="0.2"/>
    <row r="76" s="11" customFormat="1" x14ac:dyDescent="0.2"/>
    <row r="77" s="11" customFormat="1" x14ac:dyDescent="0.2"/>
    <row r="78" s="11" customFormat="1" x14ac:dyDescent="0.2"/>
    <row r="79" s="11" customFormat="1" x14ac:dyDescent="0.2"/>
    <row r="80" s="11" customFormat="1" x14ac:dyDescent="0.2"/>
    <row r="81" s="11" customFormat="1" x14ac:dyDescent="0.2"/>
    <row r="82" s="11" customFormat="1" x14ac:dyDescent="0.2"/>
    <row r="83" s="11" customFormat="1" x14ac:dyDescent="0.2"/>
    <row r="84" s="11" customFormat="1" x14ac:dyDescent="0.2"/>
    <row r="85" s="11" customFormat="1" x14ac:dyDescent="0.2"/>
    <row r="86" s="11" customFormat="1" x14ac:dyDescent="0.2"/>
    <row r="87" s="11" customFormat="1" x14ac:dyDescent="0.2"/>
    <row r="88" s="11" customFormat="1" x14ac:dyDescent="0.2"/>
    <row r="89" s="11" customFormat="1" x14ac:dyDescent="0.2"/>
    <row r="90" s="11" customFormat="1" x14ac:dyDescent="0.2"/>
    <row r="91" s="11" customFormat="1" x14ac:dyDescent="0.2"/>
    <row r="92" s="11" customFormat="1" x14ac:dyDescent="0.2"/>
    <row r="93" s="11" customFormat="1" x14ac:dyDescent="0.2"/>
    <row r="94" s="11" customFormat="1" x14ac:dyDescent="0.2"/>
    <row r="95" s="11" customFormat="1" x14ac:dyDescent="0.2"/>
    <row r="96" s="11" customFormat="1" x14ac:dyDescent="0.2"/>
    <row r="97" s="11" customFormat="1" x14ac:dyDescent="0.2"/>
    <row r="98" s="11" customFormat="1" x14ac:dyDescent="0.2"/>
    <row r="99" s="11" customFormat="1" x14ac:dyDescent="0.2"/>
    <row r="100" s="11" customFormat="1" x14ac:dyDescent="0.2"/>
    <row r="101" s="11" customFormat="1" x14ac:dyDescent="0.2"/>
    <row r="102" s="11" customFormat="1" x14ac:dyDescent="0.2"/>
    <row r="103" s="11" customFormat="1" x14ac:dyDescent="0.2"/>
    <row r="104" s="11" customFormat="1" x14ac:dyDescent="0.2"/>
    <row r="105" s="11" customFormat="1" x14ac:dyDescent="0.2"/>
    <row r="106" s="11" customFormat="1" x14ac:dyDescent="0.2"/>
    <row r="107" s="11" customFormat="1" x14ac:dyDescent="0.2"/>
    <row r="108" s="11" customFormat="1" x14ac:dyDescent="0.2"/>
    <row r="109" s="11" customFormat="1" x14ac:dyDescent="0.2"/>
    <row r="110" s="11" customFormat="1" x14ac:dyDescent="0.2"/>
    <row r="111" s="11" customFormat="1" x14ac:dyDescent="0.2"/>
    <row r="112" s="11" customFormat="1" x14ac:dyDescent="0.2"/>
    <row r="113" s="11" customFormat="1" x14ac:dyDescent="0.2"/>
    <row r="114" s="11" customFormat="1" x14ac:dyDescent="0.2"/>
    <row r="115" s="11" customFormat="1" x14ac:dyDescent="0.2"/>
    <row r="116" s="11" customFormat="1" x14ac:dyDescent="0.2"/>
    <row r="117" s="11" customFormat="1" x14ac:dyDescent="0.2"/>
    <row r="118" s="11" customFormat="1" x14ac:dyDescent="0.2"/>
    <row r="119" s="11" customFormat="1" x14ac:dyDescent="0.2"/>
    <row r="120" s="11" customFormat="1" x14ac:dyDescent="0.2"/>
    <row r="121" s="11" customFormat="1" x14ac:dyDescent="0.2"/>
    <row r="122" s="11" customFormat="1" x14ac:dyDescent="0.2"/>
    <row r="123" s="11" customFormat="1" x14ac:dyDescent="0.2"/>
    <row r="124" s="11" customFormat="1" x14ac:dyDescent="0.2"/>
    <row r="125" s="11" customFormat="1" x14ac:dyDescent="0.2"/>
    <row r="126" s="11" customFormat="1" x14ac:dyDescent="0.2"/>
    <row r="127" s="11" customFormat="1" x14ac:dyDescent="0.2"/>
    <row r="128" s="11" customFormat="1" x14ac:dyDescent="0.2"/>
    <row r="129" s="11" customFormat="1" x14ac:dyDescent="0.2"/>
    <row r="130" s="11" customFormat="1" x14ac:dyDescent="0.2"/>
    <row r="131" s="11" customFormat="1" x14ac:dyDescent="0.2"/>
    <row r="132" s="11" customFormat="1" x14ac:dyDescent="0.2"/>
    <row r="133" s="11" customFormat="1" x14ac:dyDescent="0.2"/>
    <row r="134" s="11" customFormat="1" x14ac:dyDescent="0.2"/>
    <row r="135" s="11" customFormat="1" x14ac:dyDescent="0.2"/>
    <row r="136" s="11" customFormat="1" x14ac:dyDescent="0.2"/>
    <row r="137" s="11" customFormat="1" x14ac:dyDescent="0.2"/>
  </sheetData>
  <mergeCells count="12">
    <mergeCell ref="A1:N1"/>
    <mergeCell ref="A3:C3"/>
    <mergeCell ref="E3:AG3"/>
    <mergeCell ref="A4:C4"/>
    <mergeCell ref="AO4:AO5"/>
    <mergeCell ref="AT4:AT5"/>
    <mergeCell ref="AU4:AU5"/>
    <mergeCell ref="AV4:AV5"/>
    <mergeCell ref="AP4:AP5"/>
    <mergeCell ref="AQ4:AQ5"/>
    <mergeCell ref="AR4:AR5"/>
    <mergeCell ref="AS4:AS5"/>
  </mergeCells>
  <printOptions horizontalCentered="1" verticalCentered="1"/>
  <pageMargins left="0.39370078740157483" right="0.19685039370078741" top="0.19685039370078741" bottom="0.39370078740157483" header="0.19685039370078741" footer="0.11811023622047245"/>
  <pageSetup paperSize="9" scale="53" orientation="landscape" verticalDpi="300" r:id="rId1"/>
  <headerFooter alignWithMargins="0">
    <oddFooter>&amp;L&amp;D&amp;R&amp;D</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68"/>
  <sheetViews>
    <sheetView zoomScale="90" zoomScaleNormal="90" workbookViewId="0">
      <pane xSplit="4440" ySplit="3345" topLeftCell="Q6" activePane="topRight"/>
      <selection pane="topRight" activeCell="W1" sqref="W1"/>
      <selection pane="bottomLeft" activeCell="A6" sqref="A6"/>
      <selection pane="bottomRight" activeCell="AN6" sqref="AN6"/>
    </sheetView>
  </sheetViews>
  <sheetFormatPr defaultRowHeight="12.75" x14ac:dyDescent="0.2"/>
  <cols>
    <col min="1" max="1" width="5.7109375" customWidth="1"/>
    <col min="2" max="3" width="18.5703125" customWidth="1"/>
    <col min="4" max="37" width="5.7109375" customWidth="1"/>
    <col min="38" max="38" width="8.85546875" bestFit="1" customWidth="1"/>
    <col min="41" max="41" width="11.42578125" customWidth="1"/>
  </cols>
  <sheetData>
    <row r="1" spans="1:40" ht="18" x14ac:dyDescent="0.25">
      <c r="A1" s="115" t="s">
        <v>12</v>
      </c>
      <c r="B1" s="115"/>
      <c r="C1" s="115"/>
      <c r="D1" s="115"/>
      <c r="E1" s="115"/>
      <c r="F1" s="115"/>
      <c r="G1" s="115"/>
      <c r="H1" s="115"/>
      <c r="I1" s="115"/>
      <c r="J1" s="115"/>
      <c r="K1" s="115"/>
      <c r="L1" s="115"/>
      <c r="M1" s="115"/>
      <c r="N1" s="62"/>
      <c r="O1" s="3"/>
      <c r="P1" s="3"/>
      <c r="Q1" s="3"/>
      <c r="R1" s="3"/>
      <c r="S1" s="3"/>
      <c r="T1" s="3"/>
      <c r="U1" s="3"/>
      <c r="V1" s="3"/>
      <c r="W1" s="3"/>
      <c r="X1" s="3"/>
      <c r="Y1" s="3"/>
      <c r="Z1" s="3"/>
      <c r="AA1" s="3"/>
      <c r="AB1" s="3"/>
      <c r="AC1" s="3"/>
      <c r="AD1" s="3"/>
      <c r="AE1" s="3"/>
      <c r="AF1" s="3"/>
      <c r="AG1" s="3"/>
      <c r="AH1" s="3"/>
      <c r="AI1" s="3"/>
      <c r="AJ1" s="3"/>
      <c r="AK1" s="3"/>
      <c r="AL1" s="3"/>
    </row>
    <row r="2" spans="1:40" ht="18" customHeight="1" thickBot="1" x14ac:dyDescent="0.25">
      <c r="A2" s="1"/>
      <c r="B2" s="4"/>
      <c r="C2" s="2"/>
      <c r="D2" s="2"/>
      <c r="E2" s="2"/>
      <c r="F2" s="2"/>
      <c r="G2" s="2"/>
      <c r="H2" s="2"/>
      <c r="I2" s="2"/>
      <c r="J2" s="2"/>
      <c r="K2" s="2"/>
      <c r="O2" s="3"/>
      <c r="P2" s="3"/>
      <c r="Q2" s="3"/>
      <c r="R2" s="3"/>
      <c r="S2" s="3"/>
      <c r="T2" s="3"/>
      <c r="U2" s="3"/>
      <c r="V2" s="3"/>
      <c r="W2" s="3"/>
      <c r="X2" s="3"/>
      <c r="Y2" s="3"/>
      <c r="Z2" s="3"/>
      <c r="AA2" s="3"/>
      <c r="AB2" s="3"/>
      <c r="AC2" s="3"/>
      <c r="AD2" s="3"/>
      <c r="AE2" s="3"/>
      <c r="AF2" s="3"/>
      <c r="AG2" s="3"/>
      <c r="AH2" s="3"/>
      <c r="AI2" s="3"/>
      <c r="AJ2" s="3"/>
      <c r="AK2" s="3"/>
      <c r="AL2" s="3"/>
    </row>
    <row r="3" spans="1:40" ht="28.5" customHeight="1" thickBot="1" x14ac:dyDescent="0.3">
      <c r="A3" s="116" t="s">
        <v>77</v>
      </c>
      <c r="B3" s="117"/>
      <c r="C3" s="118"/>
      <c r="D3" s="5"/>
      <c r="E3" s="113" t="s">
        <v>0</v>
      </c>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58"/>
      <c r="AK3" s="58"/>
      <c r="AL3" s="58"/>
    </row>
    <row r="4" spans="1:40" ht="62.25" customHeight="1" thickBot="1" x14ac:dyDescent="0.25">
      <c r="A4" s="114" t="s">
        <v>73</v>
      </c>
      <c r="B4" s="114"/>
      <c r="C4" s="114"/>
      <c r="E4" s="12">
        <v>40457</v>
      </c>
      <c r="F4" s="12">
        <v>40464</v>
      </c>
      <c r="G4" s="12">
        <v>40471</v>
      </c>
      <c r="H4" s="12">
        <v>40478</v>
      </c>
      <c r="I4" s="12">
        <v>40485</v>
      </c>
      <c r="J4" s="12">
        <v>40492</v>
      </c>
      <c r="K4" s="12">
        <v>40499</v>
      </c>
      <c r="L4" s="12">
        <v>40506</v>
      </c>
      <c r="M4" s="12">
        <v>40513</v>
      </c>
      <c r="N4" s="12">
        <v>40527</v>
      </c>
      <c r="O4" s="12">
        <v>40534</v>
      </c>
      <c r="P4" s="12">
        <v>40548</v>
      </c>
      <c r="Q4" s="12">
        <v>40555</v>
      </c>
      <c r="R4" s="12">
        <v>40562</v>
      </c>
      <c r="S4" s="12">
        <v>40569</v>
      </c>
      <c r="T4" s="12">
        <v>40576</v>
      </c>
      <c r="U4" s="12">
        <v>40583</v>
      </c>
      <c r="V4" s="12">
        <v>40590</v>
      </c>
      <c r="W4" s="12">
        <v>40597</v>
      </c>
      <c r="X4" s="12">
        <v>40603</v>
      </c>
      <c r="Y4" s="12">
        <v>40610</v>
      </c>
      <c r="Z4" s="12">
        <v>40617</v>
      </c>
      <c r="AA4" s="12">
        <v>40624</v>
      </c>
      <c r="AB4" s="12">
        <v>40631</v>
      </c>
      <c r="AC4" s="12">
        <v>40645</v>
      </c>
      <c r="AD4" s="12">
        <v>40652</v>
      </c>
      <c r="AE4" s="12">
        <v>40659</v>
      </c>
      <c r="AF4" s="12">
        <v>40666</v>
      </c>
      <c r="AG4" s="12">
        <v>40673</v>
      </c>
      <c r="AH4" s="12">
        <v>40680</v>
      </c>
      <c r="AI4" s="12">
        <v>40687</v>
      </c>
      <c r="AJ4" s="12">
        <v>40694</v>
      </c>
      <c r="AK4" s="12">
        <v>40701</v>
      </c>
      <c r="AL4" s="13" t="s">
        <v>20</v>
      </c>
      <c r="AM4" s="15" t="s">
        <v>32</v>
      </c>
      <c r="AN4" s="17" t="s">
        <v>36</v>
      </c>
    </row>
    <row r="5" spans="1:40" ht="45" customHeight="1" thickBot="1" x14ac:dyDescent="0.3">
      <c r="A5" s="7" t="s">
        <v>1</v>
      </c>
      <c r="B5" s="10" t="s">
        <v>2</v>
      </c>
      <c r="C5" s="8" t="s">
        <v>3</v>
      </c>
      <c r="D5" s="9"/>
      <c r="E5" s="10">
        <v>1</v>
      </c>
      <c r="F5" s="10">
        <v>2</v>
      </c>
      <c r="G5" s="10">
        <v>3</v>
      </c>
      <c r="H5" s="10">
        <v>4</v>
      </c>
      <c r="I5" s="10">
        <v>5</v>
      </c>
      <c r="J5" s="10">
        <v>6</v>
      </c>
      <c r="K5" s="10">
        <v>7</v>
      </c>
      <c r="L5" s="10">
        <v>8</v>
      </c>
      <c r="M5" s="10">
        <v>9</v>
      </c>
      <c r="N5" s="10">
        <v>10</v>
      </c>
      <c r="O5" s="10">
        <v>11</v>
      </c>
      <c r="P5" s="10">
        <v>12</v>
      </c>
      <c r="Q5" s="10">
        <v>13</v>
      </c>
      <c r="R5" s="10">
        <v>14</v>
      </c>
      <c r="S5" s="10">
        <v>15</v>
      </c>
      <c r="T5" s="10">
        <v>16</v>
      </c>
      <c r="U5" s="10">
        <v>17</v>
      </c>
      <c r="V5" s="10">
        <v>18</v>
      </c>
      <c r="W5" s="10">
        <v>19</v>
      </c>
      <c r="X5" s="10">
        <v>20</v>
      </c>
      <c r="Y5" s="10">
        <v>21</v>
      </c>
      <c r="Z5" s="10">
        <v>22</v>
      </c>
      <c r="AA5" s="10">
        <v>23</v>
      </c>
      <c r="AB5" s="10">
        <v>24</v>
      </c>
      <c r="AC5" s="10">
        <v>25</v>
      </c>
      <c r="AD5" s="10">
        <v>26</v>
      </c>
      <c r="AE5" s="10">
        <v>27</v>
      </c>
      <c r="AF5" s="10">
        <v>28</v>
      </c>
      <c r="AG5" s="10">
        <v>29</v>
      </c>
      <c r="AH5" s="10">
        <v>30</v>
      </c>
      <c r="AI5" s="10">
        <v>31</v>
      </c>
      <c r="AJ5" s="10">
        <v>32</v>
      </c>
      <c r="AK5" s="10">
        <v>33</v>
      </c>
      <c r="AL5" s="14"/>
      <c r="AM5" s="14"/>
      <c r="AN5" s="14"/>
    </row>
    <row r="6" spans="1:40" s="18" customFormat="1" ht="31.5" customHeight="1" thickBot="1" x14ac:dyDescent="0.3">
      <c r="A6" s="94">
        <v>1</v>
      </c>
      <c r="B6" s="95" t="s">
        <v>21</v>
      </c>
      <c r="C6" s="95" t="s">
        <v>78</v>
      </c>
      <c r="D6" s="64"/>
      <c r="E6" s="78">
        <v>0</v>
      </c>
      <c r="F6" s="65">
        <v>0</v>
      </c>
      <c r="G6" s="65">
        <v>0</v>
      </c>
      <c r="H6" s="65">
        <v>0</v>
      </c>
      <c r="I6" s="65">
        <v>0</v>
      </c>
      <c r="J6" s="65">
        <v>0</v>
      </c>
      <c r="K6" s="65">
        <v>0</v>
      </c>
      <c r="L6" s="65">
        <v>0</v>
      </c>
      <c r="M6" s="65">
        <v>0</v>
      </c>
      <c r="N6" s="65">
        <v>0</v>
      </c>
      <c r="O6" s="65">
        <v>0</v>
      </c>
      <c r="P6" s="65">
        <v>0</v>
      </c>
      <c r="Q6" s="65">
        <v>0</v>
      </c>
      <c r="R6" s="65">
        <v>0</v>
      </c>
      <c r="S6" s="65">
        <v>0</v>
      </c>
      <c r="T6" s="65">
        <v>0</v>
      </c>
      <c r="U6" s="65">
        <v>0</v>
      </c>
      <c r="V6" s="78">
        <v>0</v>
      </c>
      <c r="W6" s="65">
        <v>0</v>
      </c>
      <c r="X6" s="65">
        <v>0</v>
      </c>
      <c r="Y6" s="119" t="s">
        <v>124</v>
      </c>
      <c r="Z6" s="65">
        <v>0</v>
      </c>
      <c r="AA6" s="65">
        <v>0</v>
      </c>
      <c r="AB6" s="65">
        <v>0</v>
      </c>
      <c r="AC6" s="65">
        <v>0</v>
      </c>
      <c r="AD6" s="65">
        <v>0</v>
      </c>
      <c r="AE6" s="119" t="s">
        <v>149</v>
      </c>
      <c r="AF6" s="65">
        <v>0</v>
      </c>
      <c r="AG6" s="65">
        <v>0</v>
      </c>
      <c r="AH6" s="65">
        <v>0</v>
      </c>
      <c r="AI6" s="119" t="s">
        <v>153</v>
      </c>
      <c r="AJ6" s="65">
        <v>0</v>
      </c>
      <c r="AK6" s="65">
        <v>0</v>
      </c>
      <c r="AL6" s="68">
        <f>SUM(E6:AK6)+3</f>
        <v>3</v>
      </c>
      <c r="AM6" s="75">
        <f>SUM(AL6)/33*100</f>
        <v>9.0909090909090917</v>
      </c>
      <c r="AN6" s="70" t="str">
        <f>IF(AM6&gt;79.99,"Pass","Fail")</f>
        <v>Fail</v>
      </c>
    </row>
    <row r="7" spans="1:40" s="18" customFormat="1" ht="31.5" customHeight="1" thickBot="1" x14ac:dyDescent="0.3">
      <c r="A7" s="21">
        <v>2</v>
      </c>
      <c r="B7" s="22" t="s">
        <v>49</v>
      </c>
      <c r="C7" s="22" t="s">
        <v>13</v>
      </c>
      <c r="D7" s="53"/>
      <c r="E7" s="40">
        <v>1</v>
      </c>
      <c r="F7" s="40">
        <v>1</v>
      </c>
      <c r="G7" s="40">
        <v>1</v>
      </c>
      <c r="H7" s="40">
        <v>1</v>
      </c>
      <c r="I7" s="40">
        <v>1</v>
      </c>
      <c r="J7" s="40">
        <v>1</v>
      </c>
      <c r="K7" s="40">
        <v>1</v>
      </c>
      <c r="L7" s="40">
        <v>1</v>
      </c>
      <c r="M7" s="60">
        <v>1</v>
      </c>
      <c r="N7" s="61">
        <v>1</v>
      </c>
      <c r="O7" s="40">
        <v>1</v>
      </c>
      <c r="P7" s="40">
        <v>1</v>
      </c>
      <c r="Q7" s="40">
        <v>1</v>
      </c>
      <c r="R7" s="40">
        <v>1</v>
      </c>
      <c r="S7" s="40">
        <v>1</v>
      </c>
      <c r="T7" s="40">
        <v>1</v>
      </c>
      <c r="U7" s="40">
        <v>1</v>
      </c>
      <c r="V7" s="40">
        <v>1</v>
      </c>
      <c r="W7" s="40">
        <v>1</v>
      </c>
      <c r="X7" s="40">
        <v>1</v>
      </c>
      <c r="Y7" s="120"/>
      <c r="Z7" s="40">
        <v>1</v>
      </c>
      <c r="AA7" s="40">
        <v>1</v>
      </c>
      <c r="AB7" s="40">
        <v>0</v>
      </c>
      <c r="AC7" s="40">
        <v>1</v>
      </c>
      <c r="AD7" s="40">
        <v>1</v>
      </c>
      <c r="AE7" s="120"/>
      <c r="AF7" s="40">
        <v>1</v>
      </c>
      <c r="AG7" s="40">
        <v>1</v>
      </c>
      <c r="AH7" s="40">
        <v>1</v>
      </c>
      <c r="AI7" s="120"/>
      <c r="AJ7" s="40">
        <v>1</v>
      </c>
      <c r="AK7" s="40">
        <v>1</v>
      </c>
      <c r="AL7" s="25">
        <f t="shared" ref="AL7:AL13" si="0">SUM(E7:AK7)+3</f>
        <v>32</v>
      </c>
      <c r="AM7" s="20">
        <f t="shared" ref="AM7:AM13" si="1">SUM(AL7)/33*100</f>
        <v>96.969696969696969</v>
      </c>
      <c r="AN7" s="26" t="str">
        <f t="shared" ref="AN7:AN13" si="2">IF(AM7&gt;79.99,"Pass","Fail")</f>
        <v>Pass</v>
      </c>
    </row>
    <row r="8" spans="1:40" s="18" customFormat="1" ht="31.5" customHeight="1" thickBot="1" x14ac:dyDescent="0.3">
      <c r="A8" s="21">
        <v>3</v>
      </c>
      <c r="B8" s="22" t="s">
        <v>66</v>
      </c>
      <c r="C8" s="22" t="s">
        <v>67</v>
      </c>
      <c r="D8" s="23"/>
      <c r="E8" s="40">
        <v>1</v>
      </c>
      <c r="F8" s="40">
        <v>1</v>
      </c>
      <c r="G8" s="40">
        <v>1</v>
      </c>
      <c r="H8" s="40">
        <v>1</v>
      </c>
      <c r="I8" s="40">
        <v>1</v>
      </c>
      <c r="J8" s="40">
        <v>1</v>
      </c>
      <c r="K8" s="40">
        <v>1</v>
      </c>
      <c r="L8" s="40">
        <v>1</v>
      </c>
      <c r="M8" s="60">
        <v>1</v>
      </c>
      <c r="N8" s="61">
        <v>1</v>
      </c>
      <c r="O8" s="40">
        <v>1</v>
      </c>
      <c r="P8" s="40">
        <v>1</v>
      </c>
      <c r="Q8" s="40">
        <v>1</v>
      </c>
      <c r="R8" s="40">
        <v>1</v>
      </c>
      <c r="S8" s="40">
        <v>1</v>
      </c>
      <c r="T8" s="40">
        <v>1</v>
      </c>
      <c r="U8" s="40">
        <v>1</v>
      </c>
      <c r="V8" s="40">
        <v>1</v>
      </c>
      <c r="W8" s="40">
        <v>1</v>
      </c>
      <c r="X8" s="40">
        <v>1</v>
      </c>
      <c r="Y8" s="120"/>
      <c r="Z8" s="40">
        <v>1</v>
      </c>
      <c r="AA8" s="40">
        <v>0</v>
      </c>
      <c r="AB8" s="40">
        <v>1</v>
      </c>
      <c r="AC8" s="40">
        <v>0</v>
      </c>
      <c r="AD8" s="40">
        <v>1</v>
      </c>
      <c r="AE8" s="120"/>
      <c r="AF8" s="40">
        <v>1</v>
      </c>
      <c r="AG8" s="40">
        <v>0</v>
      </c>
      <c r="AH8" s="40">
        <v>1</v>
      </c>
      <c r="AI8" s="120"/>
      <c r="AJ8" s="40">
        <v>0</v>
      </c>
      <c r="AK8" s="40">
        <v>1</v>
      </c>
      <c r="AL8" s="25">
        <f t="shared" si="0"/>
        <v>29</v>
      </c>
      <c r="AM8" s="20">
        <f t="shared" si="1"/>
        <v>87.878787878787875</v>
      </c>
      <c r="AN8" s="26" t="str">
        <f t="shared" si="2"/>
        <v>Pass</v>
      </c>
    </row>
    <row r="9" spans="1:40" s="18" customFormat="1" ht="31.5" customHeight="1" thickBot="1" x14ac:dyDescent="0.3">
      <c r="A9" s="52">
        <v>4</v>
      </c>
      <c r="B9" s="22" t="s">
        <v>28</v>
      </c>
      <c r="C9" s="22" t="s">
        <v>39</v>
      </c>
      <c r="D9" s="23"/>
      <c r="E9" s="40">
        <v>1</v>
      </c>
      <c r="F9" s="40">
        <v>1</v>
      </c>
      <c r="G9" s="40">
        <v>1</v>
      </c>
      <c r="H9" s="40">
        <v>1</v>
      </c>
      <c r="I9" s="40">
        <v>1</v>
      </c>
      <c r="J9" s="40">
        <v>1</v>
      </c>
      <c r="K9" s="40">
        <v>1</v>
      </c>
      <c r="L9" s="40">
        <v>1</v>
      </c>
      <c r="M9" s="60">
        <v>1</v>
      </c>
      <c r="N9" s="61">
        <v>1</v>
      </c>
      <c r="O9" s="40">
        <v>1</v>
      </c>
      <c r="P9" s="40">
        <v>1</v>
      </c>
      <c r="Q9" s="40">
        <v>1</v>
      </c>
      <c r="R9" s="40">
        <v>1</v>
      </c>
      <c r="S9" s="40">
        <v>1</v>
      </c>
      <c r="T9" s="40">
        <v>1</v>
      </c>
      <c r="U9" s="40">
        <v>1</v>
      </c>
      <c r="V9" s="40">
        <v>1</v>
      </c>
      <c r="W9" s="40">
        <v>1</v>
      </c>
      <c r="X9" s="40">
        <v>1</v>
      </c>
      <c r="Y9" s="120"/>
      <c r="Z9" s="40">
        <v>1</v>
      </c>
      <c r="AA9" s="40">
        <v>1</v>
      </c>
      <c r="AB9" s="40">
        <v>1</v>
      </c>
      <c r="AC9" s="40">
        <v>1</v>
      </c>
      <c r="AD9" s="40">
        <v>1</v>
      </c>
      <c r="AE9" s="120"/>
      <c r="AF9" s="40">
        <v>1</v>
      </c>
      <c r="AG9" s="40">
        <v>1</v>
      </c>
      <c r="AH9" s="40">
        <v>1</v>
      </c>
      <c r="AI9" s="120"/>
      <c r="AJ9" s="40">
        <v>0</v>
      </c>
      <c r="AK9" s="40">
        <v>1</v>
      </c>
      <c r="AL9" s="25">
        <f t="shared" si="0"/>
        <v>32</v>
      </c>
      <c r="AM9" s="20">
        <f t="shared" si="1"/>
        <v>96.969696969696969</v>
      </c>
      <c r="AN9" s="26" t="str">
        <f t="shared" si="2"/>
        <v>Pass</v>
      </c>
    </row>
    <row r="10" spans="1:40" s="18" customFormat="1" ht="31.5" customHeight="1" thickBot="1" x14ac:dyDescent="0.3">
      <c r="A10" s="94">
        <v>5</v>
      </c>
      <c r="B10" s="95" t="s">
        <v>79</v>
      </c>
      <c r="C10" s="95" t="s">
        <v>80</v>
      </c>
      <c r="D10" s="64"/>
      <c r="E10" s="65">
        <v>1</v>
      </c>
      <c r="F10" s="65">
        <v>0</v>
      </c>
      <c r="G10" s="65">
        <v>0</v>
      </c>
      <c r="H10" s="65">
        <v>0</v>
      </c>
      <c r="I10" s="65">
        <v>0</v>
      </c>
      <c r="J10" s="65">
        <v>0</v>
      </c>
      <c r="K10" s="65">
        <v>0</v>
      </c>
      <c r="L10" s="65">
        <v>0</v>
      </c>
      <c r="M10" s="71">
        <v>0</v>
      </c>
      <c r="N10" s="78">
        <v>0</v>
      </c>
      <c r="O10" s="65">
        <v>0</v>
      </c>
      <c r="P10" s="65">
        <v>0</v>
      </c>
      <c r="Q10" s="65">
        <v>0</v>
      </c>
      <c r="R10" s="65">
        <v>0</v>
      </c>
      <c r="S10" s="65">
        <v>0</v>
      </c>
      <c r="T10" s="65">
        <v>0</v>
      </c>
      <c r="U10" s="65">
        <v>0</v>
      </c>
      <c r="V10" s="65">
        <v>0</v>
      </c>
      <c r="W10" s="65">
        <v>0</v>
      </c>
      <c r="X10" s="65">
        <v>0</v>
      </c>
      <c r="Y10" s="120"/>
      <c r="Z10" s="65">
        <v>0</v>
      </c>
      <c r="AA10" s="65">
        <v>0</v>
      </c>
      <c r="AB10" s="65">
        <v>0</v>
      </c>
      <c r="AC10" s="65">
        <v>0</v>
      </c>
      <c r="AD10" s="65">
        <v>0</v>
      </c>
      <c r="AE10" s="120"/>
      <c r="AF10" s="65">
        <v>0</v>
      </c>
      <c r="AG10" s="65">
        <v>0</v>
      </c>
      <c r="AH10" s="65">
        <v>0</v>
      </c>
      <c r="AI10" s="120"/>
      <c r="AJ10" s="65">
        <v>0</v>
      </c>
      <c r="AK10" s="65">
        <v>0</v>
      </c>
      <c r="AL10" s="68">
        <f t="shared" si="0"/>
        <v>4</v>
      </c>
      <c r="AM10" s="75">
        <f t="shared" si="1"/>
        <v>12.121212121212121</v>
      </c>
      <c r="AN10" s="70" t="str">
        <f t="shared" si="2"/>
        <v>Fail</v>
      </c>
    </row>
    <row r="11" spans="1:40" s="18" customFormat="1" ht="31.5" customHeight="1" thickBot="1" x14ac:dyDescent="0.3">
      <c r="A11" s="21">
        <v>6</v>
      </c>
      <c r="B11" s="22" t="s">
        <v>10</v>
      </c>
      <c r="C11" s="22" t="s">
        <v>62</v>
      </c>
      <c r="D11" s="53"/>
      <c r="E11" s="40">
        <v>1</v>
      </c>
      <c r="F11" s="40">
        <v>1</v>
      </c>
      <c r="G11" s="40">
        <v>1</v>
      </c>
      <c r="H11" s="40">
        <v>1</v>
      </c>
      <c r="I11" s="59">
        <v>1</v>
      </c>
      <c r="J11" s="59">
        <v>1</v>
      </c>
      <c r="K11" s="59">
        <v>1</v>
      </c>
      <c r="L11" s="59">
        <v>1</v>
      </c>
      <c r="M11" s="63">
        <v>1</v>
      </c>
      <c r="N11" s="61">
        <v>1</v>
      </c>
      <c r="O11" s="59">
        <v>1</v>
      </c>
      <c r="P11" s="59">
        <v>1</v>
      </c>
      <c r="Q11" s="40">
        <v>1</v>
      </c>
      <c r="R11" s="59">
        <v>1</v>
      </c>
      <c r="S11" s="59">
        <v>1</v>
      </c>
      <c r="T11" s="59">
        <v>1</v>
      </c>
      <c r="U11" s="59">
        <v>1</v>
      </c>
      <c r="V11" s="59">
        <v>1</v>
      </c>
      <c r="W11" s="90">
        <v>1</v>
      </c>
      <c r="X11" s="90">
        <v>1</v>
      </c>
      <c r="Y11" s="120"/>
      <c r="Z11" s="59">
        <v>1</v>
      </c>
      <c r="AA11" s="59">
        <v>1</v>
      </c>
      <c r="AB11" s="59">
        <v>0</v>
      </c>
      <c r="AC11" s="59">
        <v>0</v>
      </c>
      <c r="AD11" s="59">
        <v>1</v>
      </c>
      <c r="AE11" s="120"/>
      <c r="AF11" s="91">
        <v>1</v>
      </c>
      <c r="AG11" s="91">
        <v>1</v>
      </c>
      <c r="AH11" s="91">
        <v>1</v>
      </c>
      <c r="AI11" s="120"/>
      <c r="AJ11" s="59">
        <v>1</v>
      </c>
      <c r="AK11" s="59">
        <v>1</v>
      </c>
      <c r="AL11" s="25">
        <f t="shared" si="0"/>
        <v>31</v>
      </c>
      <c r="AM11" s="20">
        <f t="shared" si="1"/>
        <v>93.939393939393938</v>
      </c>
      <c r="AN11" s="26" t="str">
        <f t="shared" si="2"/>
        <v>Pass</v>
      </c>
    </row>
    <row r="12" spans="1:40" s="18" customFormat="1" ht="31.5" customHeight="1" thickBot="1" x14ac:dyDescent="0.3">
      <c r="A12" s="94">
        <v>7</v>
      </c>
      <c r="B12" s="95" t="s">
        <v>74</v>
      </c>
      <c r="C12" s="95" t="s">
        <v>5</v>
      </c>
      <c r="D12" s="76"/>
      <c r="E12" s="65" t="s">
        <v>72</v>
      </c>
      <c r="F12" s="65">
        <v>0</v>
      </c>
      <c r="G12" s="65">
        <v>0</v>
      </c>
      <c r="H12" s="65">
        <v>0</v>
      </c>
      <c r="I12" s="77" t="s">
        <v>109</v>
      </c>
      <c r="J12" s="67"/>
      <c r="K12" s="67"/>
      <c r="L12" s="67"/>
      <c r="M12" s="67"/>
      <c r="N12" s="78">
        <v>0</v>
      </c>
      <c r="O12" s="65">
        <v>0</v>
      </c>
      <c r="P12" s="65">
        <v>0</v>
      </c>
      <c r="Q12" s="65">
        <v>0</v>
      </c>
      <c r="R12" s="65">
        <v>0</v>
      </c>
      <c r="S12" s="65">
        <v>0</v>
      </c>
      <c r="T12" s="65">
        <v>0</v>
      </c>
      <c r="U12" s="65">
        <v>0</v>
      </c>
      <c r="V12" s="65">
        <v>0</v>
      </c>
      <c r="W12" s="65">
        <v>0</v>
      </c>
      <c r="X12" s="65">
        <v>0</v>
      </c>
      <c r="Y12" s="120"/>
      <c r="Z12" s="65">
        <v>0</v>
      </c>
      <c r="AA12" s="65">
        <v>0</v>
      </c>
      <c r="AB12" s="65">
        <v>0</v>
      </c>
      <c r="AC12" s="65">
        <v>0</v>
      </c>
      <c r="AD12" s="65">
        <v>0</v>
      </c>
      <c r="AE12" s="120"/>
      <c r="AF12" s="65">
        <v>0</v>
      </c>
      <c r="AG12" s="65">
        <v>0</v>
      </c>
      <c r="AH12" s="65">
        <v>0</v>
      </c>
      <c r="AI12" s="120"/>
      <c r="AJ12" s="65">
        <v>0</v>
      </c>
      <c r="AK12" s="65">
        <v>0</v>
      </c>
      <c r="AL12" s="68">
        <f t="shared" si="0"/>
        <v>3</v>
      </c>
      <c r="AM12" s="75">
        <f t="shared" si="1"/>
        <v>9.0909090909090917</v>
      </c>
      <c r="AN12" s="70" t="str">
        <f t="shared" si="2"/>
        <v>Fail</v>
      </c>
    </row>
    <row r="13" spans="1:40" s="18" customFormat="1" ht="31.5" customHeight="1" thickBot="1" x14ac:dyDescent="0.3">
      <c r="A13" s="94">
        <v>8</v>
      </c>
      <c r="B13" s="95" t="s">
        <v>4</v>
      </c>
      <c r="C13" s="95" t="s">
        <v>31</v>
      </c>
      <c r="D13" s="76"/>
      <c r="E13" s="65">
        <v>1</v>
      </c>
      <c r="F13" s="65">
        <v>1</v>
      </c>
      <c r="G13" s="65">
        <v>0</v>
      </c>
      <c r="H13" s="65">
        <v>0</v>
      </c>
      <c r="I13" s="65">
        <v>0</v>
      </c>
      <c r="J13" s="65">
        <v>0</v>
      </c>
      <c r="K13" s="65">
        <v>0</v>
      </c>
      <c r="L13" s="65">
        <v>0</v>
      </c>
      <c r="M13" s="71">
        <v>0</v>
      </c>
      <c r="N13" s="78">
        <v>0</v>
      </c>
      <c r="O13" s="65">
        <v>0</v>
      </c>
      <c r="P13" s="65">
        <v>0</v>
      </c>
      <c r="Q13" s="65">
        <v>0</v>
      </c>
      <c r="R13" s="65">
        <v>0</v>
      </c>
      <c r="S13" s="65">
        <v>0</v>
      </c>
      <c r="T13" s="65">
        <v>0</v>
      </c>
      <c r="U13" s="65">
        <v>0</v>
      </c>
      <c r="V13" s="65">
        <v>0</v>
      </c>
      <c r="W13" s="65">
        <v>0</v>
      </c>
      <c r="X13" s="65">
        <v>0</v>
      </c>
      <c r="Y13" s="121"/>
      <c r="Z13" s="65">
        <v>0</v>
      </c>
      <c r="AA13" s="65">
        <v>0</v>
      </c>
      <c r="AB13" s="65">
        <v>0</v>
      </c>
      <c r="AC13" s="65">
        <v>0</v>
      </c>
      <c r="AD13" s="65">
        <v>0</v>
      </c>
      <c r="AE13" s="121"/>
      <c r="AF13" s="65">
        <v>0</v>
      </c>
      <c r="AG13" s="65">
        <v>0</v>
      </c>
      <c r="AH13" s="65">
        <v>0</v>
      </c>
      <c r="AI13" s="121"/>
      <c r="AJ13" s="65">
        <v>0</v>
      </c>
      <c r="AK13" s="65">
        <v>0</v>
      </c>
      <c r="AL13" s="68">
        <f t="shared" si="0"/>
        <v>5</v>
      </c>
      <c r="AM13" s="75">
        <f t="shared" si="1"/>
        <v>15.151515151515152</v>
      </c>
      <c r="AN13" s="70" t="str">
        <f t="shared" si="2"/>
        <v>Fail</v>
      </c>
    </row>
    <row r="14" spans="1:40" x14ac:dyDescent="0.2">
      <c r="A14" s="3"/>
      <c r="B14" s="11"/>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row>
    <row r="15" spans="1:40" x14ac:dyDescent="0.2">
      <c r="A15" s="3"/>
      <c r="B15" s="11"/>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row>
    <row r="16" spans="1:40" x14ac:dyDescent="0.2">
      <c r="A16" s="3"/>
      <c r="B16" s="11"/>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row>
    <row r="17" spans="1:38" x14ac:dyDescent="0.2">
      <c r="A17" s="3"/>
      <c r="B17" s="11"/>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row>
    <row r="18" spans="1:38" x14ac:dyDescent="0.2">
      <c r="A18" s="3"/>
      <c r="B18" s="11"/>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row>
    <row r="19" spans="1:38" x14ac:dyDescent="0.2">
      <c r="A19" s="3"/>
      <c r="B19" s="11"/>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row>
    <row r="20" spans="1:38" x14ac:dyDescent="0.2">
      <c r="A20" s="3"/>
      <c r="B20" s="11"/>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row>
    <row r="21" spans="1:38" x14ac:dyDescent="0.2">
      <c r="A21" s="3"/>
      <c r="B21" s="11"/>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row>
    <row r="22" spans="1:38" x14ac:dyDescent="0.2">
      <c r="A22" s="3"/>
      <c r="B22" s="11"/>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row>
    <row r="23" spans="1:38" x14ac:dyDescent="0.2">
      <c r="A23" s="3"/>
      <c r="B23" s="11"/>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row>
    <row r="24" spans="1:38" x14ac:dyDescent="0.2">
      <c r="A24" s="3"/>
      <c r="B24" s="11"/>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row>
    <row r="25" spans="1:38" x14ac:dyDescent="0.2">
      <c r="A25" s="3"/>
      <c r="B25" s="11"/>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row>
    <row r="26" spans="1:38" x14ac:dyDescent="0.2">
      <c r="A26" s="3"/>
      <c r="B26" s="11"/>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row>
    <row r="27" spans="1:38" x14ac:dyDescent="0.2">
      <c r="A27" s="3"/>
      <c r="B27" s="11"/>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row>
    <row r="28" spans="1:38" x14ac:dyDescent="0.2">
      <c r="A28" s="3"/>
      <c r="B28" s="11"/>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row>
    <row r="29" spans="1:38" x14ac:dyDescent="0.2">
      <c r="A29" s="3"/>
      <c r="B29" s="11"/>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row>
    <row r="30" spans="1:38" x14ac:dyDescent="0.2">
      <c r="A30" s="3"/>
      <c r="B30" s="11"/>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row>
    <row r="31" spans="1:38" x14ac:dyDescent="0.2">
      <c r="A31" s="3"/>
      <c r="B31" s="11"/>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row>
    <row r="32" spans="1:38" x14ac:dyDescent="0.2">
      <c r="A32" s="3"/>
      <c r="B32" s="11"/>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row>
    <row r="33" spans="1:38" x14ac:dyDescent="0.2">
      <c r="A33" s="3"/>
      <c r="B33" s="11"/>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row>
    <row r="34" spans="1:38" x14ac:dyDescent="0.2">
      <c r="A34" s="3"/>
      <c r="B34" s="11"/>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row>
    <row r="35" spans="1:38" x14ac:dyDescent="0.2">
      <c r="A35" s="3"/>
      <c r="B35" s="11"/>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row>
    <row r="36" spans="1:38" x14ac:dyDescent="0.2">
      <c r="A36" s="3"/>
      <c r="B36" s="11"/>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row>
    <row r="37" spans="1:38" x14ac:dyDescent="0.2">
      <c r="A37" s="3"/>
      <c r="B37" s="11"/>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row>
    <row r="38" spans="1:38" x14ac:dyDescent="0.2">
      <c r="A38" s="3"/>
      <c r="B38" s="11"/>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row>
    <row r="39" spans="1:38" x14ac:dyDescent="0.2">
      <c r="A39" s="3"/>
      <c r="B39" s="11"/>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row>
    <row r="40" spans="1:38" x14ac:dyDescent="0.2">
      <c r="A40" s="3"/>
      <c r="B40" s="11"/>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row>
    <row r="41" spans="1:38" x14ac:dyDescent="0.2">
      <c r="A41" s="3"/>
      <c r="B41" s="11"/>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row>
    <row r="42" spans="1:38" x14ac:dyDescent="0.2">
      <c r="A42" s="3"/>
      <c r="B42" s="11"/>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row>
    <row r="43" spans="1:38" x14ac:dyDescent="0.2">
      <c r="A43" s="3"/>
      <c r="B43" s="11"/>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row>
    <row r="44" spans="1:38" x14ac:dyDescent="0.2">
      <c r="A44" s="3"/>
      <c r="B44" s="11"/>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row>
    <row r="45" spans="1:38" x14ac:dyDescent="0.2">
      <c r="A45" s="3"/>
      <c r="B45" s="11"/>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row>
    <row r="46" spans="1:38" x14ac:dyDescent="0.2">
      <c r="A46" s="3"/>
      <c r="B46" s="11"/>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row>
    <row r="47" spans="1:38" x14ac:dyDescent="0.2">
      <c r="A47" s="3"/>
      <c r="B47" s="11"/>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row>
    <row r="48" spans="1:38" x14ac:dyDescent="0.2">
      <c r="A48" s="3"/>
      <c r="B48" s="11"/>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row>
    <row r="49" spans="1:38" x14ac:dyDescent="0.2">
      <c r="A49" s="3"/>
      <c r="B49" s="11"/>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row>
    <row r="50" spans="1:38" x14ac:dyDescent="0.2">
      <c r="A50" s="3"/>
      <c r="B50" s="11"/>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row>
    <row r="51" spans="1:38" x14ac:dyDescent="0.2">
      <c r="A51" s="3"/>
      <c r="B51" s="11"/>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row>
    <row r="52" spans="1:38" x14ac:dyDescent="0.2">
      <c r="A52" s="3"/>
      <c r="B52" s="11"/>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row>
    <row r="53" spans="1:38" x14ac:dyDescent="0.2">
      <c r="A53" s="3"/>
      <c r="B53" s="11"/>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row>
    <row r="54" spans="1:38" x14ac:dyDescent="0.2">
      <c r="A54" s="3"/>
      <c r="B54" s="11"/>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row>
    <row r="55" spans="1:38" x14ac:dyDescent="0.2">
      <c r="A55" s="3"/>
      <c r="B55" s="11"/>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row>
    <row r="56" spans="1:38" x14ac:dyDescent="0.2">
      <c r="A56" s="3"/>
      <c r="B56" s="11"/>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row>
    <row r="57" spans="1:38" x14ac:dyDescent="0.2">
      <c r="A57" s="3"/>
      <c r="B57" s="11"/>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row>
    <row r="58" spans="1:38" x14ac:dyDescent="0.2">
      <c r="A58" s="3"/>
      <c r="B58" s="11"/>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row>
    <row r="59" spans="1:38" x14ac:dyDescent="0.2">
      <c r="A59" s="3"/>
      <c r="B59" s="11"/>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row>
    <row r="60" spans="1:38" x14ac:dyDescent="0.2">
      <c r="A60" s="3"/>
      <c r="B60" s="11"/>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row>
    <row r="61" spans="1:38" x14ac:dyDescent="0.2">
      <c r="A61" s="3"/>
      <c r="B61" s="11"/>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row>
    <row r="62" spans="1:38" x14ac:dyDescent="0.2">
      <c r="A62" s="3"/>
      <c r="B62" s="11"/>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row>
    <row r="63" spans="1:38" x14ac:dyDescent="0.2">
      <c r="A63" s="3"/>
      <c r="B63" s="11"/>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row>
    <row r="64" spans="1:38" x14ac:dyDescent="0.2">
      <c r="A64" s="3"/>
      <c r="B64" s="11"/>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row>
    <row r="65" spans="1:38" x14ac:dyDescent="0.2">
      <c r="A65" s="3"/>
      <c r="B65" s="11"/>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row>
    <row r="66" spans="1:38" x14ac:dyDescent="0.2">
      <c r="A66" s="3"/>
      <c r="B66" s="11"/>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row>
    <row r="67" spans="1:38" x14ac:dyDescent="0.2">
      <c r="A67" s="3"/>
      <c r="B67" s="11"/>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row>
    <row r="68" spans="1:38" x14ac:dyDescent="0.2">
      <c r="A68" s="3"/>
      <c r="B68" s="11"/>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row>
  </sheetData>
  <mergeCells count="7">
    <mergeCell ref="A1:M1"/>
    <mergeCell ref="A3:C3"/>
    <mergeCell ref="E3:AI3"/>
    <mergeCell ref="A4:C4"/>
    <mergeCell ref="Y6:Y13"/>
    <mergeCell ref="AE6:AE13"/>
    <mergeCell ref="AI6:AI1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92"/>
  <sheetViews>
    <sheetView zoomScale="90" zoomScaleNormal="90" workbookViewId="0">
      <pane xSplit="4440" ySplit="3480" topLeftCell="Q6" activePane="topRight"/>
      <selection activeCell="A4" sqref="A4"/>
      <selection pane="topRight" activeCell="Y1" sqref="Y1"/>
      <selection pane="bottomLeft" activeCell="A6" sqref="A6"/>
      <selection pane="bottomRight" activeCell="AM8" sqref="AM8"/>
    </sheetView>
  </sheetViews>
  <sheetFormatPr defaultColWidth="10.7109375" defaultRowHeight="12.75" x14ac:dyDescent="0.2"/>
  <cols>
    <col min="1" max="1" width="5.7109375" style="3" customWidth="1"/>
    <col min="2" max="2" width="18.5703125" style="11" customWidth="1"/>
    <col min="3" max="3" width="18.5703125" style="3" customWidth="1"/>
    <col min="4" max="36" width="5.7109375" style="3" customWidth="1"/>
    <col min="37" max="37" width="10.7109375" style="3"/>
    <col min="38" max="38" width="11.5703125" style="3" bestFit="1" customWidth="1"/>
    <col min="39" max="39" width="11.7109375" customWidth="1"/>
    <col min="40" max="16384" width="10.7109375" style="3"/>
  </cols>
  <sheetData>
    <row r="1" spans="1:39" ht="18" customHeight="1" x14ac:dyDescent="0.25">
      <c r="A1" s="115" t="s">
        <v>12</v>
      </c>
      <c r="B1" s="115"/>
      <c r="C1" s="115"/>
      <c r="D1" s="115"/>
      <c r="E1" s="115"/>
      <c r="F1" s="115"/>
      <c r="G1" s="115"/>
      <c r="H1" s="115"/>
      <c r="I1" s="115"/>
      <c r="J1" s="115"/>
      <c r="K1" s="115"/>
      <c r="L1" s="115"/>
      <c r="M1" s="115"/>
      <c r="N1" s="115"/>
    </row>
    <row r="2" spans="1:39" ht="18" customHeight="1" thickBot="1" x14ac:dyDescent="0.25">
      <c r="A2" s="1"/>
      <c r="B2" s="4"/>
      <c r="C2" s="2"/>
      <c r="D2" s="2"/>
      <c r="E2" s="2"/>
      <c r="F2" s="2"/>
      <c r="G2" s="2"/>
      <c r="H2" s="2"/>
      <c r="I2" s="2"/>
      <c r="J2" s="2"/>
      <c r="K2" s="2"/>
      <c r="L2"/>
      <c r="M2"/>
    </row>
    <row r="3" spans="1:39" ht="30" customHeight="1" thickBot="1" x14ac:dyDescent="0.3">
      <c r="A3" s="122" t="s">
        <v>115</v>
      </c>
      <c r="B3" s="123"/>
      <c r="C3" s="124"/>
      <c r="D3" s="5"/>
      <c r="E3" s="113" t="s">
        <v>0</v>
      </c>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58"/>
    </row>
    <row r="4" spans="1:39" s="6" customFormat="1" ht="68.25" customHeight="1" thickBot="1" x14ac:dyDescent="0.25">
      <c r="A4" s="114" t="s">
        <v>73</v>
      </c>
      <c r="B4" s="114"/>
      <c r="C4" s="114"/>
      <c r="D4"/>
      <c r="E4" s="12">
        <v>40830</v>
      </c>
      <c r="F4" s="12">
        <v>40837</v>
      </c>
      <c r="G4" s="12">
        <v>40844</v>
      </c>
      <c r="H4" s="12">
        <v>40851</v>
      </c>
      <c r="I4" s="12">
        <v>40858</v>
      </c>
      <c r="J4" s="12">
        <v>40865</v>
      </c>
      <c r="K4" s="12">
        <v>40872</v>
      </c>
      <c r="L4" s="12">
        <v>40879</v>
      </c>
      <c r="M4" s="12">
        <v>40886</v>
      </c>
      <c r="N4" s="12">
        <v>40893</v>
      </c>
      <c r="O4" s="12">
        <v>40914</v>
      </c>
      <c r="P4" s="12">
        <v>40921</v>
      </c>
      <c r="Q4" s="12">
        <v>40928</v>
      </c>
      <c r="R4" s="12">
        <v>40935</v>
      </c>
      <c r="S4" s="12">
        <v>40942</v>
      </c>
      <c r="T4" s="12">
        <v>40949</v>
      </c>
      <c r="U4" s="12">
        <v>40956</v>
      </c>
      <c r="V4" s="12">
        <v>40963</v>
      </c>
      <c r="W4" s="12">
        <v>40970</v>
      </c>
      <c r="X4" s="12">
        <v>40977</v>
      </c>
      <c r="Y4" s="12">
        <v>40984</v>
      </c>
      <c r="Z4" s="12">
        <v>40991</v>
      </c>
      <c r="AA4" s="12">
        <v>40998</v>
      </c>
      <c r="AB4" s="12">
        <v>41012</v>
      </c>
      <c r="AC4" s="12">
        <v>41018</v>
      </c>
      <c r="AD4" s="12">
        <v>41025</v>
      </c>
      <c r="AE4" s="12">
        <v>41032</v>
      </c>
      <c r="AF4" s="12">
        <v>41039</v>
      </c>
      <c r="AG4" s="12">
        <v>41046</v>
      </c>
      <c r="AH4" s="12">
        <v>41053</v>
      </c>
      <c r="AI4" s="12">
        <v>41060</v>
      </c>
      <c r="AJ4" s="12">
        <v>41074</v>
      </c>
      <c r="AK4" s="13" t="s">
        <v>20</v>
      </c>
      <c r="AL4" s="16" t="s">
        <v>32</v>
      </c>
      <c r="AM4" s="17" t="s">
        <v>36</v>
      </c>
    </row>
    <row r="5" spans="1:39" s="9" customFormat="1" ht="45" customHeight="1" thickBot="1" x14ac:dyDescent="0.3">
      <c r="A5" s="7" t="s">
        <v>1</v>
      </c>
      <c r="B5" s="10" t="s">
        <v>2</v>
      </c>
      <c r="C5" s="8" t="s">
        <v>3</v>
      </c>
      <c r="E5" s="10">
        <v>1</v>
      </c>
      <c r="F5" s="10">
        <v>2</v>
      </c>
      <c r="G5" s="10">
        <v>3</v>
      </c>
      <c r="H5" s="10">
        <v>4</v>
      </c>
      <c r="I5" s="10">
        <v>5</v>
      </c>
      <c r="J5" s="10">
        <v>6</v>
      </c>
      <c r="K5" s="10">
        <v>7</v>
      </c>
      <c r="L5" s="10">
        <v>8</v>
      </c>
      <c r="M5" s="10">
        <v>9</v>
      </c>
      <c r="N5" s="10">
        <v>10</v>
      </c>
      <c r="O5" s="10">
        <v>11</v>
      </c>
      <c r="P5" s="10">
        <v>12</v>
      </c>
      <c r="Q5" s="10">
        <v>13</v>
      </c>
      <c r="R5" s="10">
        <v>14</v>
      </c>
      <c r="S5" s="10">
        <v>15</v>
      </c>
      <c r="T5" s="10">
        <v>16</v>
      </c>
      <c r="U5" s="10">
        <v>17</v>
      </c>
      <c r="V5" s="10">
        <v>18</v>
      </c>
      <c r="W5" s="10">
        <v>19</v>
      </c>
      <c r="X5" s="10">
        <v>20</v>
      </c>
      <c r="Y5" s="10">
        <v>21</v>
      </c>
      <c r="Z5" s="10">
        <v>22</v>
      </c>
      <c r="AA5" s="10">
        <v>23</v>
      </c>
      <c r="AB5" s="10">
        <v>24</v>
      </c>
      <c r="AC5" s="10">
        <v>25</v>
      </c>
      <c r="AD5" s="10">
        <v>26</v>
      </c>
      <c r="AE5" s="10">
        <v>27</v>
      </c>
      <c r="AF5" s="10">
        <v>28</v>
      </c>
      <c r="AG5" s="10">
        <v>29</v>
      </c>
      <c r="AH5" s="10">
        <v>30</v>
      </c>
      <c r="AI5" s="10">
        <v>31</v>
      </c>
      <c r="AJ5" s="10">
        <v>32</v>
      </c>
      <c r="AK5" s="45"/>
      <c r="AL5" s="33"/>
      <c r="AM5" s="45"/>
    </row>
    <row r="6" spans="1:39" s="27" customFormat="1" ht="31.5" customHeight="1" thickBot="1" x14ac:dyDescent="0.3">
      <c r="A6" s="21">
        <v>1</v>
      </c>
      <c r="B6" s="22" t="s">
        <v>49</v>
      </c>
      <c r="C6" s="22" t="s">
        <v>137</v>
      </c>
      <c r="D6" s="23"/>
      <c r="E6" s="40">
        <v>1</v>
      </c>
      <c r="F6" s="40">
        <v>1</v>
      </c>
      <c r="G6" s="40">
        <v>1</v>
      </c>
      <c r="H6" s="40">
        <v>1</v>
      </c>
      <c r="I6" s="40">
        <v>1</v>
      </c>
      <c r="J6" s="40">
        <v>1</v>
      </c>
      <c r="K6" s="40">
        <v>1</v>
      </c>
      <c r="L6" s="40">
        <v>1</v>
      </c>
      <c r="M6" s="40">
        <v>1</v>
      </c>
      <c r="N6" s="40">
        <v>1</v>
      </c>
      <c r="O6" s="40">
        <v>1</v>
      </c>
      <c r="P6" s="40">
        <v>0</v>
      </c>
      <c r="Q6" s="40">
        <v>1</v>
      </c>
      <c r="R6" s="40">
        <v>1</v>
      </c>
      <c r="S6" s="40">
        <v>1</v>
      </c>
      <c r="T6" s="128" t="s">
        <v>121</v>
      </c>
      <c r="U6" s="40">
        <v>0</v>
      </c>
      <c r="V6" s="40">
        <v>1</v>
      </c>
      <c r="W6" s="40">
        <v>0</v>
      </c>
      <c r="X6" s="125" t="s">
        <v>124</v>
      </c>
      <c r="Y6" s="40">
        <v>0</v>
      </c>
      <c r="Z6" s="40">
        <v>1</v>
      </c>
      <c r="AA6" s="40">
        <v>0</v>
      </c>
      <c r="AB6" s="40">
        <v>1</v>
      </c>
      <c r="AC6" s="40">
        <v>1</v>
      </c>
      <c r="AD6" s="125" t="s">
        <v>149</v>
      </c>
      <c r="AE6" s="40">
        <v>1</v>
      </c>
      <c r="AF6" s="40">
        <v>1</v>
      </c>
      <c r="AG6" s="40">
        <v>1</v>
      </c>
      <c r="AH6" s="125" t="s">
        <v>152</v>
      </c>
      <c r="AI6" s="40">
        <v>1</v>
      </c>
      <c r="AJ6" s="40">
        <v>1</v>
      </c>
      <c r="AK6" s="25">
        <f>SUM(E6:AJ6)+3</f>
        <v>26</v>
      </c>
      <c r="AL6" s="19">
        <f>SUM(AK6)/32*100</f>
        <v>81.25</v>
      </c>
      <c r="AM6" s="46" t="str">
        <f>IF(AL6&gt;79.99,"Pass","Fail")</f>
        <v>Pass</v>
      </c>
    </row>
    <row r="7" spans="1:39" s="27" customFormat="1" ht="31.5" customHeight="1" thickBot="1" x14ac:dyDescent="0.3">
      <c r="A7" s="21">
        <v>2</v>
      </c>
      <c r="B7" s="22" t="s">
        <v>49</v>
      </c>
      <c r="C7" s="104" t="s">
        <v>142</v>
      </c>
      <c r="D7" s="23"/>
      <c r="E7" s="40">
        <v>1</v>
      </c>
      <c r="F7" s="40">
        <v>1</v>
      </c>
      <c r="G7" s="40">
        <v>1</v>
      </c>
      <c r="H7" s="40">
        <v>1</v>
      </c>
      <c r="I7" s="40">
        <v>1</v>
      </c>
      <c r="J7" s="40">
        <v>1</v>
      </c>
      <c r="K7" s="40">
        <v>1</v>
      </c>
      <c r="L7" s="40">
        <v>1</v>
      </c>
      <c r="M7" s="40">
        <v>1</v>
      </c>
      <c r="N7" s="40">
        <v>1</v>
      </c>
      <c r="O7" s="40">
        <v>0</v>
      </c>
      <c r="P7" s="40">
        <v>1</v>
      </c>
      <c r="Q7" s="40">
        <v>0</v>
      </c>
      <c r="R7" s="40">
        <v>1</v>
      </c>
      <c r="S7" s="40">
        <v>1</v>
      </c>
      <c r="T7" s="129"/>
      <c r="U7" s="40">
        <v>1</v>
      </c>
      <c r="V7" s="40">
        <v>1</v>
      </c>
      <c r="W7" s="40">
        <v>0</v>
      </c>
      <c r="X7" s="126"/>
      <c r="Y7" s="40">
        <v>1</v>
      </c>
      <c r="Z7" s="40">
        <v>1</v>
      </c>
      <c r="AA7" s="40">
        <v>1</v>
      </c>
      <c r="AB7" s="40">
        <v>0</v>
      </c>
      <c r="AC7" s="40">
        <v>1</v>
      </c>
      <c r="AD7" s="126"/>
      <c r="AE7" s="40">
        <v>0</v>
      </c>
      <c r="AF7" s="40">
        <v>1</v>
      </c>
      <c r="AG7" s="40">
        <v>1</v>
      </c>
      <c r="AH7" s="126"/>
      <c r="AI7" s="40">
        <v>1</v>
      </c>
      <c r="AJ7" s="40">
        <v>1</v>
      </c>
      <c r="AK7" s="25">
        <f t="shared" ref="AK7:AK18" si="0">SUM(E7:AJ7)+3</f>
        <v>26</v>
      </c>
      <c r="AL7" s="19">
        <f t="shared" ref="AL7:AL18" si="1">SUM(AK7)/32*100</f>
        <v>81.25</v>
      </c>
      <c r="AM7" s="46" t="str">
        <f t="shared" ref="AM7:AM18" si="2">IF(AL7&gt;79.99,"Pass","Fail")</f>
        <v>Pass</v>
      </c>
    </row>
    <row r="8" spans="1:39" s="27" customFormat="1" ht="31.5" customHeight="1" thickBot="1" x14ac:dyDescent="0.3">
      <c r="A8" s="21">
        <v>3</v>
      </c>
      <c r="B8" s="22" t="s">
        <v>14</v>
      </c>
      <c r="C8" s="22" t="s">
        <v>128</v>
      </c>
      <c r="D8" s="23"/>
      <c r="E8" s="40">
        <v>1</v>
      </c>
      <c r="F8" s="40">
        <v>1</v>
      </c>
      <c r="G8" s="40">
        <v>1</v>
      </c>
      <c r="H8" s="40">
        <v>1</v>
      </c>
      <c r="I8" s="40">
        <v>1</v>
      </c>
      <c r="J8" s="40">
        <v>0</v>
      </c>
      <c r="K8" s="40">
        <v>1</v>
      </c>
      <c r="L8" s="40">
        <v>1</v>
      </c>
      <c r="M8" s="40">
        <v>1</v>
      </c>
      <c r="N8" s="40">
        <v>1</v>
      </c>
      <c r="O8" s="40">
        <v>1</v>
      </c>
      <c r="P8" s="40">
        <v>1</v>
      </c>
      <c r="Q8" s="40">
        <v>1</v>
      </c>
      <c r="R8" s="40">
        <v>1</v>
      </c>
      <c r="S8" s="40">
        <v>1</v>
      </c>
      <c r="T8" s="129"/>
      <c r="U8" s="40">
        <v>1</v>
      </c>
      <c r="V8" s="40">
        <v>1</v>
      </c>
      <c r="W8" s="40">
        <v>1</v>
      </c>
      <c r="X8" s="126"/>
      <c r="Y8" s="40">
        <v>1</v>
      </c>
      <c r="Z8" s="40">
        <v>1</v>
      </c>
      <c r="AA8" s="40">
        <v>1</v>
      </c>
      <c r="AB8" s="40">
        <v>1</v>
      </c>
      <c r="AC8" s="40">
        <v>1</v>
      </c>
      <c r="AD8" s="126"/>
      <c r="AE8" s="40">
        <v>0</v>
      </c>
      <c r="AF8" s="40">
        <v>1</v>
      </c>
      <c r="AG8" s="40">
        <v>1</v>
      </c>
      <c r="AH8" s="126"/>
      <c r="AI8" s="40">
        <v>1</v>
      </c>
      <c r="AJ8" s="40">
        <v>0</v>
      </c>
      <c r="AK8" s="25">
        <f t="shared" si="0"/>
        <v>28</v>
      </c>
      <c r="AL8" s="19">
        <f t="shared" si="1"/>
        <v>87.5</v>
      </c>
      <c r="AM8" s="46" t="str">
        <f t="shared" si="2"/>
        <v>Pass</v>
      </c>
    </row>
    <row r="9" spans="1:39" s="27" customFormat="1" ht="31.5" customHeight="1" thickBot="1" x14ac:dyDescent="0.3">
      <c r="A9" s="21">
        <v>4</v>
      </c>
      <c r="B9" s="22" t="s">
        <v>45</v>
      </c>
      <c r="C9" s="104" t="s">
        <v>143</v>
      </c>
      <c r="D9" s="23"/>
      <c r="E9" s="40">
        <v>1</v>
      </c>
      <c r="F9" s="40">
        <v>1</v>
      </c>
      <c r="G9" s="40">
        <v>0</v>
      </c>
      <c r="H9" s="40">
        <v>1</v>
      </c>
      <c r="I9" s="40">
        <v>1</v>
      </c>
      <c r="J9" s="40">
        <v>0</v>
      </c>
      <c r="K9" s="40">
        <v>1</v>
      </c>
      <c r="L9" s="40">
        <v>1</v>
      </c>
      <c r="M9" s="40">
        <v>1</v>
      </c>
      <c r="N9" s="40">
        <v>1</v>
      </c>
      <c r="O9" s="40">
        <v>1</v>
      </c>
      <c r="P9" s="40">
        <v>1</v>
      </c>
      <c r="Q9" s="40">
        <v>1</v>
      </c>
      <c r="R9" s="40">
        <v>1</v>
      </c>
      <c r="S9" s="40">
        <v>1</v>
      </c>
      <c r="T9" s="130"/>
      <c r="U9" s="40">
        <v>1</v>
      </c>
      <c r="V9" s="40">
        <v>1</v>
      </c>
      <c r="W9" s="40">
        <v>0</v>
      </c>
      <c r="X9" s="126"/>
      <c r="Y9" s="40">
        <v>1</v>
      </c>
      <c r="Z9" s="40">
        <v>1</v>
      </c>
      <c r="AA9" s="40">
        <v>1</v>
      </c>
      <c r="AB9" s="40">
        <v>1</v>
      </c>
      <c r="AC9" s="40">
        <v>0</v>
      </c>
      <c r="AD9" s="126"/>
      <c r="AE9" s="40">
        <v>1</v>
      </c>
      <c r="AF9" s="40">
        <v>1</v>
      </c>
      <c r="AG9" s="40">
        <v>1</v>
      </c>
      <c r="AH9" s="126"/>
      <c r="AI9" s="40">
        <v>1</v>
      </c>
      <c r="AJ9" s="40">
        <v>1</v>
      </c>
      <c r="AK9" s="25">
        <f t="shared" si="0"/>
        <v>27</v>
      </c>
      <c r="AL9" s="19">
        <f t="shared" si="1"/>
        <v>84.375</v>
      </c>
      <c r="AM9" s="46" t="str">
        <f t="shared" si="2"/>
        <v>Pass</v>
      </c>
    </row>
    <row r="10" spans="1:39" s="27" customFormat="1" ht="31.5" customHeight="1" thickBot="1" x14ac:dyDescent="0.3">
      <c r="A10" s="94">
        <v>5</v>
      </c>
      <c r="B10" s="95" t="s">
        <v>22</v>
      </c>
      <c r="C10" s="95" t="s">
        <v>35</v>
      </c>
      <c r="D10" s="64"/>
      <c r="E10" s="65">
        <v>1</v>
      </c>
      <c r="F10" s="65">
        <v>1</v>
      </c>
      <c r="G10" s="65">
        <v>1</v>
      </c>
      <c r="H10" s="65">
        <v>1</v>
      </c>
      <c r="I10" s="65">
        <v>1</v>
      </c>
      <c r="J10" s="65">
        <v>0</v>
      </c>
      <c r="K10" s="65">
        <v>0</v>
      </c>
      <c r="L10" s="65">
        <v>0</v>
      </c>
      <c r="M10" s="65">
        <v>0</v>
      </c>
      <c r="N10" s="65">
        <v>0</v>
      </c>
      <c r="O10" s="81" t="s">
        <v>116</v>
      </c>
      <c r="P10" s="65"/>
      <c r="Q10" s="65"/>
      <c r="R10" s="65"/>
      <c r="S10" s="65"/>
      <c r="T10" s="65"/>
      <c r="U10" s="65">
        <v>0</v>
      </c>
      <c r="V10" s="65">
        <v>0</v>
      </c>
      <c r="W10" s="65">
        <v>0</v>
      </c>
      <c r="X10" s="126"/>
      <c r="Y10" s="65">
        <v>0</v>
      </c>
      <c r="Z10" s="65">
        <v>0</v>
      </c>
      <c r="AA10" s="65">
        <v>0</v>
      </c>
      <c r="AB10" s="65">
        <v>0</v>
      </c>
      <c r="AC10" s="65">
        <v>0</v>
      </c>
      <c r="AD10" s="126"/>
      <c r="AE10" s="65">
        <v>0</v>
      </c>
      <c r="AF10" s="65">
        <v>0</v>
      </c>
      <c r="AG10" s="65">
        <v>0</v>
      </c>
      <c r="AH10" s="126"/>
      <c r="AI10" s="65">
        <v>0</v>
      </c>
      <c r="AJ10" s="65">
        <v>0</v>
      </c>
      <c r="AK10" s="68">
        <f t="shared" si="0"/>
        <v>8</v>
      </c>
      <c r="AL10" s="69">
        <f t="shared" si="1"/>
        <v>25</v>
      </c>
      <c r="AM10" s="103" t="str">
        <f t="shared" si="2"/>
        <v>Fail</v>
      </c>
    </row>
    <row r="11" spans="1:39" s="27" customFormat="1" ht="31.5" customHeight="1" thickBot="1" x14ac:dyDescent="0.3">
      <c r="A11" s="21">
        <v>6</v>
      </c>
      <c r="B11" s="22" t="s">
        <v>18</v>
      </c>
      <c r="C11" s="104" t="s">
        <v>144</v>
      </c>
      <c r="D11" s="23"/>
      <c r="E11" s="40">
        <v>1</v>
      </c>
      <c r="F11" s="40">
        <v>1</v>
      </c>
      <c r="G11" s="40">
        <v>1</v>
      </c>
      <c r="H11" s="40">
        <v>1</v>
      </c>
      <c r="I11" s="40">
        <v>1</v>
      </c>
      <c r="J11" s="40">
        <v>1</v>
      </c>
      <c r="K11" s="40">
        <v>1</v>
      </c>
      <c r="L11" s="40">
        <v>1</v>
      </c>
      <c r="M11" s="40">
        <v>1</v>
      </c>
      <c r="N11" s="40">
        <v>1</v>
      </c>
      <c r="O11" s="40">
        <v>1</v>
      </c>
      <c r="P11" s="40">
        <v>1</v>
      </c>
      <c r="Q11" s="40">
        <v>1</v>
      </c>
      <c r="R11" s="40">
        <v>1</v>
      </c>
      <c r="S11" s="40">
        <v>1</v>
      </c>
      <c r="T11" s="131" t="s">
        <v>122</v>
      </c>
      <c r="U11" s="40">
        <v>1</v>
      </c>
      <c r="V11" s="40">
        <v>1</v>
      </c>
      <c r="W11" s="40">
        <v>1</v>
      </c>
      <c r="X11" s="126"/>
      <c r="Y11" s="40">
        <v>1</v>
      </c>
      <c r="Z11" s="40">
        <v>1</v>
      </c>
      <c r="AA11" s="40">
        <v>1</v>
      </c>
      <c r="AB11" s="40">
        <v>0</v>
      </c>
      <c r="AC11" s="40">
        <v>1</v>
      </c>
      <c r="AD11" s="126"/>
      <c r="AE11" s="40">
        <v>1</v>
      </c>
      <c r="AF11" s="40">
        <v>1</v>
      </c>
      <c r="AG11" s="40">
        <v>1</v>
      </c>
      <c r="AH11" s="126"/>
      <c r="AI11" s="40">
        <v>1</v>
      </c>
      <c r="AJ11" s="40">
        <v>1</v>
      </c>
      <c r="AK11" s="25">
        <f t="shared" si="0"/>
        <v>30</v>
      </c>
      <c r="AL11" s="19">
        <f t="shared" si="1"/>
        <v>93.75</v>
      </c>
      <c r="AM11" s="46" t="str">
        <f t="shared" si="2"/>
        <v>Pass</v>
      </c>
    </row>
    <row r="12" spans="1:39" s="27" customFormat="1" ht="31.5" customHeight="1" thickBot="1" x14ac:dyDescent="0.3">
      <c r="A12" s="21">
        <v>7</v>
      </c>
      <c r="B12" s="22" t="s">
        <v>25</v>
      </c>
      <c r="C12" s="104" t="s">
        <v>145</v>
      </c>
      <c r="D12" s="23"/>
      <c r="E12" s="40">
        <v>1</v>
      </c>
      <c r="F12" s="40">
        <v>1</v>
      </c>
      <c r="G12" s="40">
        <v>1</v>
      </c>
      <c r="H12" s="40">
        <v>1</v>
      </c>
      <c r="I12" s="40">
        <v>1</v>
      </c>
      <c r="J12" s="40">
        <v>1</v>
      </c>
      <c r="K12" s="40">
        <v>1</v>
      </c>
      <c r="L12" s="40">
        <v>1</v>
      </c>
      <c r="M12" s="40">
        <v>1</v>
      </c>
      <c r="N12" s="40">
        <v>1</v>
      </c>
      <c r="O12" s="40">
        <v>1</v>
      </c>
      <c r="P12" s="40">
        <v>1</v>
      </c>
      <c r="Q12" s="40">
        <v>0</v>
      </c>
      <c r="R12" s="40">
        <v>1</v>
      </c>
      <c r="S12" s="40">
        <v>1</v>
      </c>
      <c r="T12" s="126"/>
      <c r="U12" s="40">
        <v>1</v>
      </c>
      <c r="V12" s="40">
        <v>1</v>
      </c>
      <c r="W12" s="40">
        <v>1</v>
      </c>
      <c r="X12" s="126"/>
      <c r="Y12" s="40">
        <v>1</v>
      </c>
      <c r="Z12" s="40">
        <v>0</v>
      </c>
      <c r="AA12" s="40">
        <v>1</v>
      </c>
      <c r="AB12" s="40">
        <v>0</v>
      </c>
      <c r="AC12" s="40">
        <v>1</v>
      </c>
      <c r="AD12" s="126"/>
      <c r="AE12" s="40">
        <v>1</v>
      </c>
      <c r="AF12" s="40">
        <v>1</v>
      </c>
      <c r="AG12" s="40">
        <v>1</v>
      </c>
      <c r="AH12" s="126"/>
      <c r="AI12" s="40">
        <v>1</v>
      </c>
      <c r="AJ12" s="40">
        <v>1</v>
      </c>
      <c r="AK12" s="25">
        <f t="shared" si="0"/>
        <v>28</v>
      </c>
      <c r="AL12" s="19">
        <f t="shared" si="1"/>
        <v>87.5</v>
      </c>
      <c r="AM12" s="46" t="str">
        <f t="shared" si="2"/>
        <v>Pass</v>
      </c>
    </row>
    <row r="13" spans="1:39" s="27" customFormat="1" ht="31.5" customHeight="1" thickBot="1" x14ac:dyDescent="0.3">
      <c r="A13" s="21">
        <v>8</v>
      </c>
      <c r="B13" s="22" t="s">
        <v>81</v>
      </c>
      <c r="C13" s="22" t="s">
        <v>129</v>
      </c>
      <c r="D13" s="23"/>
      <c r="E13" s="40">
        <v>1</v>
      </c>
      <c r="F13" s="40">
        <v>1</v>
      </c>
      <c r="G13" s="40">
        <v>1</v>
      </c>
      <c r="H13" s="40">
        <v>1</v>
      </c>
      <c r="I13" s="40">
        <v>1</v>
      </c>
      <c r="J13" s="40">
        <v>1</v>
      </c>
      <c r="K13" s="40">
        <v>1</v>
      </c>
      <c r="L13" s="40">
        <v>1</v>
      </c>
      <c r="M13" s="40">
        <v>1</v>
      </c>
      <c r="N13" s="40">
        <v>1</v>
      </c>
      <c r="O13" s="40">
        <v>1</v>
      </c>
      <c r="P13" s="40">
        <v>1</v>
      </c>
      <c r="Q13" s="40">
        <v>1</v>
      </c>
      <c r="R13" s="40">
        <v>1</v>
      </c>
      <c r="S13" s="40">
        <v>1</v>
      </c>
      <c r="T13" s="126"/>
      <c r="U13" s="40">
        <v>1</v>
      </c>
      <c r="V13" s="40">
        <v>1</v>
      </c>
      <c r="W13" s="40">
        <v>1</v>
      </c>
      <c r="X13" s="126"/>
      <c r="Y13" s="40">
        <v>1</v>
      </c>
      <c r="Z13" s="40">
        <v>1</v>
      </c>
      <c r="AA13" s="40">
        <v>1</v>
      </c>
      <c r="AB13" s="40">
        <v>1</v>
      </c>
      <c r="AC13" s="40">
        <v>1</v>
      </c>
      <c r="AD13" s="126"/>
      <c r="AE13" s="40">
        <v>1</v>
      </c>
      <c r="AF13" s="40">
        <v>1</v>
      </c>
      <c r="AG13" s="40">
        <v>1</v>
      </c>
      <c r="AH13" s="126"/>
      <c r="AI13" s="40">
        <v>1</v>
      </c>
      <c r="AJ13" s="40">
        <v>1</v>
      </c>
      <c r="AK13" s="25">
        <f t="shared" si="0"/>
        <v>31</v>
      </c>
      <c r="AL13" s="19">
        <f t="shared" si="1"/>
        <v>96.875</v>
      </c>
      <c r="AM13" s="46" t="str">
        <f t="shared" si="2"/>
        <v>Pass</v>
      </c>
    </row>
    <row r="14" spans="1:39" s="27" customFormat="1" ht="31.5" customHeight="1" thickBot="1" x14ac:dyDescent="0.3">
      <c r="A14" s="21">
        <v>9</v>
      </c>
      <c r="B14" s="22" t="s">
        <v>70</v>
      </c>
      <c r="C14" s="22" t="s">
        <v>130</v>
      </c>
      <c r="D14" s="23"/>
      <c r="E14" s="40">
        <v>1</v>
      </c>
      <c r="F14" s="40">
        <v>1</v>
      </c>
      <c r="G14" s="40">
        <v>1</v>
      </c>
      <c r="H14" s="40">
        <v>1</v>
      </c>
      <c r="I14" s="40">
        <v>1</v>
      </c>
      <c r="J14" s="40">
        <v>1</v>
      </c>
      <c r="K14" s="40">
        <v>1</v>
      </c>
      <c r="L14" s="40">
        <v>1</v>
      </c>
      <c r="M14" s="40">
        <v>1</v>
      </c>
      <c r="N14" s="40">
        <v>1</v>
      </c>
      <c r="O14" s="40">
        <v>1</v>
      </c>
      <c r="P14" s="40">
        <v>1</v>
      </c>
      <c r="Q14" s="40">
        <v>1</v>
      </c>
      <c r="R14" s="40">
        <v>1</v>
      </c>
      <c r="S14" s="40">
        <v>1</v>
      </c>
      <c r="T14" s="126"/>
      <c r="U14" s="40">
        <v>1</v>
      </c>
      <c r="V14" s="40">
        <v>1</v>
      </c>
      <c r="W14" s="40">
        <v>1</v>
      </c>
      <c r="X14" s="126"/>
      <c r="Y14" s="40">
        <v>1</v>
      </c>
      <c r="Z14" s="40">
        <v>0</v>
      </c>
      <c r="AA14" s="40">
        <v>1</v>
      </c>
      <c r="AB14" s="40">
        <v>0</v>
      </c>
      <c r="AC14" s="40">
        <v>1</v>
      </c>
      <c r="AD14" s="126"/>
      <c r="AE14" s="40">
        <v>1</v>
      </c>
      <c r="AF14" s="40">
        <v>1</v>
      </c>
      <c r="AG14" s="40">
        <v>1</v>
      </c>
      <c r="AH14" s="126"/>
      <c r="AI14" s="40">
        <v>1</v>
      </c>
      <c r="AJ14" s="40">
        <v>1</v>
      </c>
      <c r="AK14" s="25">
        <f t="shared" si="0"/>
        <v>29</v>
      </c>
      <c r="AL14" s="19">
        <f t="shared" si="1"/>
        <v>90.625</v>
      </c>
      <c r="AM14" s="46" t="str">
        <f t="shared" si="2"/>
        <v>Pass</v>
      </c>
    </row>
    <row r="15" spans="1:39" s="27" customFormat="1" ht="31.5" customHeight="1" thickBot="1" x14ac:dyDescent="0.3">
      <c r="A15" s="21">
        <v>10</v>
      </c>
      <c r="B15" s="22" t="s">
        <v>54</v>
      </c>
      <c r="C15" s="104" t="s">
        <v>146</v>
      </c>
      <c r="D15" s="23"/>
      <c r="E15" s="40">
        <v>1</v>
      </c>
      <c r="F15" s="40">
        <v>1</v>
      </c>
      <c r="G15" s="40">
        <v>1</v>
      </c>
      <c r="H15" s="40">
        <v>1</v>
      </c>
      <c r="I15" s="40">
        <v>1</v>
      </c>
      <c r="J15" s="40">
        <v>1</v>
      </c>
      <c r="K15" s="40">
        <v>1</v>
      </c>
      <c r="L15" s="40">
        <v>1</v>
      </c>
      <c r="M15" s="40">
        <v>1</v>
      </c>
      <c r="N15" s="40">
        <v>1</v>
      </c>
      <c r="O15" s="40">
        <v>0</v>
      </c>
      <c r="P15" s="40">
        <v>1</v>
      </c>
      <c r="Q15" s="40">
        <v>1</v>
      </c>
      <c r="R15" s="40">
        <v>1</v>
      </c>
      <c r="S15" s="40">
        <v>1</v>
      </c>
      <c r="T15" s="126"/>
      <c r="U15" s="40">
        <v>0</v>
      </c>
      <c r="V15" s="40">
        <v>1</v>
      </c>
      <c r="W15" s="40">
        <v>1</v>
      </c>
      <c r="X15" s="126"/>
      <c r="Y15" s="40">
        <v>1</v>
      </c>
      <c r="Z15" s="40">
        <v>0</v>
      </c>
      <c r="AA15" s="40">
        <v>1</v>
      </c>
      <c r="AB15" s="40">
        <v>1</v>
      </c>
      <c r="AC15" s="40">
        <v>1</v>
      </c>
      <c r="AD15" s="126"/>
      <c r="AE15" s="40">
        <v>1</v>
      </c>
      <c r="AF15" s="40">
        <v>1</v>
      </c>
      <c r="AG15" s="40">
        <v>1</v>
      </c>
      <c r="AH15" s="126"/>
      <c r="AI15" s="40">
        <v>1</v>
      </c>
      <c r="AJ15" s="40">
        <v>1</v>
      </c>
      <c r="AK15" s="25">
        <f t="shared" si="0"/>
        <v>28</v>
      </c>
      <c r="AL15" s="19">
        <f t="shared" si="1"/>
        <v>87.5</v>
      </c>
      <c r="AM15" s="46" t="str">
        <f t="shared" si="2"/>
        <v>Pass</v>
      </c>
    </row>
    <row r="16" spans="1:39" s="27" customFormat="1" ht="31.5" customHeight="1" thickBot="1" x14ac:dyDescent="0.3">
      <c r="A16" s="21">
        <v>11</v>
      </c>
      <c r="B16" s="22" t="s">
        <v>82</v>
      </c>
      <c r="C16" s="22" t="s">
        <v>139</v>
      </c>
      <c r="D16" s="23"/>
      <c r="E16" s="40">
        <v>1</v>
      </c>
      <c r="F16" s="40">
        <v>1</v>
      </c>
      <c r="G16" s="40">
        <v>1</v>
      </c>
      <c r="H16" s="40">
        <v>1</v>
      </c>
      <c r="I16" s="40">
        <v>1</v>
      </c>
      <c r="J16" s="40">
        <v>1</v>
      </c>
      <c r="K16" s="40">
        <v>1</v>
      </c>
      <c r="L16" s="40">
        <v>1</v>
      </c>
      <c r="M16" s="40">
        <v>1</v>
      </c>
      <c r="N16" s="40">
        <v>1</v>
      </c>
      <c r="O16" s="40">
        <v>1</v>
      </c>
      <c r="P16" s="40">
        <v>1</v>
      </c>
      <c r="Q16" s="40">
        <v>0</v>
      </c>
      <c r="R16" s="40">
        <v>1</v>
      </c>
      <c r="S16" s="40">
        <v>1</v>
      </c>
      <c r="T16" s="126"/>
      <c r="U16" s="40">
        <v>0</v>
      </c>
      <c r="V16" s="40">
        <v>1</v>
      </c>
      <c r="W16" s="40">
        <v>1</v>
      </c>
      <c r="X16" s="126"/>
      <c r="Y16" s="40">
        <v>0</v>
      </c>
      <c r="Z16" s="40">
        <v>0</v>
      </c>
      <c r="AA16" s="40">
        <v>1</v>
      </c>
      <c r="AB16" s="40">
        <v>1</v>
      </c>
      <c r="AC16" s="40">
        <v>1</v>
      </c>
      <c r="AD16" s="126"/>
      <c r="AE16" s="40">
        <v>1</v>
      </c>
      <c r="AF16" s="40">
        <v>0</v>
      </c>
      <c r="AG16" s="40">
        <v>1</v>
      </c>
      <c r="AH16" s="126"/>
      <c r="AI16" s="40">
        <v>1</v>
      </c>
      <c r="AJ16" s="40">
        <v>1</v>
      </c>
      <c r="AK16" s="25">
        <f t="shared" si="0"/>
        <v>26</v>
      </c>
      <c r="AL16" s="19">
        <f t="shared" si="1"/>
        <v>81.25</v>
      </c>
      <c r="AM16" s="46" t="str">
        <f t="shared" si="2"/>
        <v>Pass</v>
      </c>
    </row>
    <row r="17" spans="1:40" s="27" customFormat="1" ht="31.5" customHeight="1" thickBot="1" x14ac:dyDescent="0.3">
      <c r="A17" s="21">
        <v>12</v>
      </c>
      <c r="B17" s="22" t="s">
        <v>104</v>
      </c>
      <c r="C17" s="22" t="s">
        <v>138</v>
      </c>
      <c r="D17" s="23"/>
      <c r="E17" s="40" t="s">
        <v>72</v>
      </c>
      <c r="F17" s="40">
        <v>1</v>
      </c>
      <c r="G17" s="40">
        <v>0</v>
      </c>
      <c r="H17" s="40">
        <v>1</v>
      </c>
      <c r="I17" s="40">
        <v>1</v>
      </c>
      <c r="J17" s="40">
        <v>1</v>
      </c>
      <c r="K17" s="40">
        <v>1</v>
      </c>
      <c r="L17" s="40">
        <v>1</v>
      </c>
      <c r="M17" s="40">
        <v>1</v>
      </c>
      <c r="N17" s="40">
        <v>1</v>
      </c>
      <c r="O17" s="40">
        <v>1</v>
      </c>
      <c r="P17" s="40">
        <v>1</v>
      </c>
      <c r="Q17" s="40">
        <v>1</v>
      </c>
      <c r="R17" s="40">
        <v>1</v>
      </c>
      <c r="S17" s="40">
        <v>1</v>
      </c>
      <c r="T17" s="126"/>
      <c r="U17" s="40">
        <v>1</v>
      </c>
      <c r="V17" s="40">
        <v>0</v>
      </c>
      <c r="W17" s="40">
        <v>1</v>
      </c>
      <c r="X17" s="126"/>
      <c r="Y17" s="40">
        <v>0</v>
      </c>
      <c r="Z17" s="40">
        <v>1</v>
      </c>
      <c r="AA17" s="40">
        <v>1</v>
      </c>
      <c r="AB17" s="40">
        <v>1</v>
      </c>
      <c r="AC17" s="40">
        <v>1</v>
      </c>
      <c r="AD17" s="126"/>
      <c r="AE17" s="40">
        <v>1</v>
      </c>
      <c r="AF17" s="40">
        <v>1</v>
      </c>
      <c r="AG17" s="40">
        <v>1</v>
      </c>
      <c r="AH17" s="126"/>
      <c r="AI17" s="40">
        <v>1</v>
      </c>
      <c r="AJ17" s="40">
        <v>1</v>
      </c>
      <c r="AK17" s="25">
        <f t="shared" si="0"/>
        <v>27</v>
      </c>
      <c r="AL17" s="19">
        <f t="shared" si="1"/>
        <v>84.375</v>
      </c>
      <c r="AM17" s="46" t="str">
        <f t="shared" si="2"/>
        <v>Pass</v>
      </c>
    </row>
    <row r="18" spans="1:40" s="27" customFormat="1" ht="31.5" customHeight="1" thickBot="1" x14ac:dyDescent="0.3">
      <c r="A18" s="21">
        <v>13</v>
      </c>
      <c r="B18" s="22" t="s">
        <v>83</v>
      </c>
      <c r="C18" s="104" t="s">
        <v>147</v>
      </c>
      <c r="D18" s="23"/>
      <c r="E18" s="40">
        <v>1</v>
      </c>
      <c r="F18" s="40">
        <v>1</v>
      </c>
      <c r="G18" s="40">
        <v>1</v>
      </c>
      <c r="H18" s="40">
        <v>1</v>
      </c>
      <c r="I18" s="40">
        <v>1</v>
      </c>
      <c r="J18" s="40">
        <v>1</v>
      </c>
      <c r="K18" s="40">
        <v>1</v>
      </c>
      <c r="L18" s="40">
        <v>1</v>
      </c>
      <c r="M18" s="40">
        <v>1</v>
      </c>
      <c r="N18" s="40">
        <v>1</v>
      </c>
      <c r="O18" s="40">
        <v>1</v>
      </c>
      <c r="P18" s="40">
        <v>1</v>
      </c>
      <c r="Q18" s="40">
        <v>1</v>
      </c>
      <c r="R18" s="40">
        <v>1</v>
      </c>
      <c r="S18" s="40">
        <v>1</v>
      </c>
      <c r="T18" s="127"/>
      <c r="U18" s="40">
        <v>1</v>
      </c>
      <c r="V18" s="40">
        <v>1</v>
      </c>
      <c r="W18" s="40">
        <v>1</v>
      </c>
      <c r="X18" s="127"/>
      <c r="Y18" s="40">
        <v>1</v>
      </c>
      <c r="Z18" s="40">
        <v>1</v>
      </c>
      <c r="AA18" s="40">
        <v>1</v>
      </c>
      <c r="AB18" s="40">
        <v>0</v>
      </c>
      <c r="AC18" s="40">
        <v>1</v>
      </c>
      <c r="AD18" s="127"/>
      <c r="AE18" s="40">
        <v>1</v>
      </c>
      <c r="AF18" s="40">
        <v>1</v>
      </c>
      <c r="AG18" s="40">
        <v>1</v>
      </c>
      <c r="AH18" s="127"/>
      <c r="AI18" s="40">
        <v>1</v>
      </c>
      <c r="AJ18" s="40">
        <v>0</v>
      </c>
      <c r="AK18" s="25">
        <f t="shared" si="0"/>
        <v>29</v>
      </c>
      <c r="AL18" s="19">
        <f t="shared" si="1"/>
        <v>90.625</v>
      </c>
      <c r="AM18" s="46" t="str">
        <f t="shared" si="2"/>
        <v>Pass</v>
      </c>
      <c r="AN18" s="28"/>
    </row>
    <row r="19" spans="1:40" s="30" customFormat="1" ht="19.5" customHeight="1" x14ac:dyDescent="0.2">
      <c r="B19" s="31"/>
      <c r="AM19" s="32"/>
    </row>
    <row r="20" spans="1:40" s="30" customFormat="1" ht="19.5" customHeight="1" x14ac:dyDescent="0.2">
      <c r="B20" s="31"/>
      <c r="AM20" s="32"/>
    </row>
    <row r="21" spans="1:40" s="30" customFormat="1" ht="19.5" customHeight="1" x14ac:dyDescent="0.2">
      <c r="B21" s="31"/>
      <c r="AM21" s="32"/>
    </row>
    <row r="22" spans="1:40" s="30" customFormat="1" ht="19.5" customHeight="1" x14ac:dyDescent="0.2">
      <c r="B22" s="31"/>
      <c r="AM22" s="32"/>
    </row>
    <row r="23" spans="1:40" s="30" customFormat="1" ht="19.5" customHeight="1" x14ac:dyDescent="0.2">
      <c r="B23" s="31"/>
      <c r="AM23" s="32"/>
    </row>
    <row r="24" spans="1:40" s="30" customFormat="1" ht="19.5" customHeight="1" x14ac:dyDescent="0.2">
      <c r="B24" s="31"/>
      <c r="AM24" s="32"/>
    </row>
    <row r="25" spans="1:40" s="30" customFormat="1" ht="19.5" customHeight="1" x14ac:dyDescent="0.2">
      <c r="B25" s="31"/>
      <c r="AM25" s="32"/>
    </row>
    <row r="26" spans="1:40" s="30" customFormat="1" ht="19.5" customHeight="1" x14ac:dyDescent="0.2">
      <c r="B26" s="31"/>
      <c r="AM26" s="32"/>
    </row>
    <row r="27" spans="1:40" s="30" customFormat="1" ht="19.5" customHeight="1" x14ac:dyDescent="0.2">
      <c r="B27" s="31"/>
      <c r="AM27" s="32"/>
    </row>
    <row r="28" spans="1:40" s="30" customFormat="1" ht="19.5" customHeight="1" x14ac:dyDescent="0.2">
      <c r="B28" s="31"/>
      <c r="AM28" s="32"/>
    </row>
    <row r="29" spans="1:40" s="30" customFormat="1" ht="19.5" customHeight="1" x14ac:dyDescent="0.2">
      <c r="B29" s="31"/>
      <c r="AM29" s="32"/>
    </row>
    <row r="30" spans="1:40" s="30" customFormat="1" ht="19.5" customHeight="1" x14ac:dyDescent="0.2">
      <c r="B30" s="31"/>
      <c r="AM30" s="32"/>
    </row>
    <row r="31" spans="1:40" s="30" customFormat="1" ht="19.5" customHeight="1" x14ac:dyDescent="0.2">
      <c r="B31" s="31"/>
      <c r="AM31" s="32"/>
    </row>
    <row r="32" spans="1:40" s="30" customFormat="1" ht="19.5" customHeight="1" x14ac:dyDescent="0.2">
      <c r="B32" s="31"/>
      <c r="AM32" s="32"/>
    </row>
    <row r="33" spans="2:39" s="30" customFormat="1" ht="19.5" customHeight="1" x14ac:dyDescent="0.2">
      <c r="B33" s="31"/>
      <c r="AM33" s="32"/>
    </row>
    <row r="34" spans="2:39" s="30" customFormat="1" ht="19.5" customHeight="1" x14ac:dyDescent="0.2">
      <c r="B34" s="31"/>
      <c r="AM34" s="32"/>
    </row>
    <row r="35" spans="2:39" s="30" customFormat="1" ht="19.5" customHeight="1" x14ac:dyDescent="0.2">
      <c r="B35" s="31"/>
      <c r="AM35" s="32"/>
    </row>
    <row r="36" spans="2:39" s="30" customFormat="1" ht="19.5" customHeight="1" x14ac:dyDescent="0.2">
      <c r="B36" s="31"/>
      <c r="AM36" s="32"/>
    </row>
    <row r="37" spans="2:39" s="30" customFormat="1" ht="19.5" customHeight="1" x14ac:dyDescent="0.2">
      <c r="B37" s="31"/>
      <c r="AM37" s="32"/>
    </row>
    <row r="38" spans="2:39" s="30" customFormat="1" ht="19.5" customHeight="1" x14ac:dyDescent="0.2">
      <c r="B38" s="31"/>
      <c r="AM38" s="32"/>
    </row>
    <row r="39" spans="2:39" s="30" customFormat="1" ht="19.5" customHeight="1" x14ac:dyDescent="0.2">
      <c r="B39" s="31"/>
      <c r="AM39" s="32"/>
    </row>
    <row r="40" spans="2:39" s="30" customFormat="1" ht="19.5" customHeight="1" x14ac:dyDescent="0.2">
      <c r="B40" s="31"/>
      <c r="AM40" s="32"/>
    </row>
    <row r="41" spans="2:39" s="30" customFormat="1" ht="19.5" customHeight="1" x14ac:dyDescent="0.2">
      <c r="B41" s="31"/>
      <c r="AM41" s="32"/>
    </row>
    <row r="42" spans="2:39" s="30" customFormat="1" ht="19.5" customHeight="1" x14ac:dyDescent="0.2">
      <c r="B42" s="31"/>
      <c r="AM42" s="32"/>
    </row>
    <row r="43" spans="2:39" s="30" customFormat="1" ht="19.5" customHeight="1" x14ac:dyDescent="0.2">
      <c r="B43" s="31"/>
      <c r="AM43" s="32"/>
    </row>
    <row r="44" spans="2:39" s="30" customFormat="1" ht="19.5" customHeight="1" x14ac:dyDescent="0.2">
      <c r="B44" s="31"/>
      <c r="AM44" s="32"/>
    </row>
    <row r="45" spans="2:39" s="30" customFormat="1" ht="19.5" customHeight="1" x14ac:dyDescent="0.2">
      <c r="B45" s="31"/>
      <c r="AM45" s="32"/>
    </row>
    <row r="46" spans="2:39" s="30" customFormat="1" ht="19.5" customHeight="1" x14ac:dyDescent="0.2">
      <c r="B46" s="31"/>
      <c r="AM46" s="32"/>
    </row>
    <row r="47" spans="2:39" s="30" customFormat="1" ht="19.5" customHeight="1" x14ac:dyDescent="0.2">
      <c r="B47" s="31"/>
      <c r="AM47" s="32"/>
    </row>
    <row r="48" spans="2:39" s="30" customFormat="1" ht="19.5" customHeight="1" x14ac:dyDescent="0.2">
      <c r="B48" s="31"/>
      <c r="AM48" s="32"/>
    </row>
    <row r="49" spans="2:39" s="30" customFormat="1" ht="19.5" customHeight="1" x14ac:dyDescent="0.2">
      <c r="B49" s="31"/>
      <c r="AM49" s="32"/>
    </row>
    <row r="50" spans="2:39" s="30" customFormat="1" ht="19.5" customHeight="1" x14ac:dyDescent="0.2">
      <c r="B50" s="31"/>
      <c r="AM50" s="32"/>
    </row>
    <row r="51" spans="2:39" s="30" customFormat="1" ht="19.5" customHeight="1" x14ac:dyDescent="0.2">
      <c r="B51" s="31"/>
      <c r="AM51" s="32"/>
    </row>
    <row r="52" spans="2:39" s="30" customFormat="1" ht="19.5" customHeight="1" x14ac:dyDescent="0.2">
      <c r="B52" s="31"/>
      <c r="AM52" s="32"/>
    </row>
    <row r="53" spans="2:39" s="30" customFormat="1" ht="19.5" customHeight="1" x14ac:dyDescent="0.2">
      <c r="B53" s="31"/>
      <c r="AM53" s="32"/>
    </row>
    <row r="54" spans="2:39" s="30" customFormat="1" ht="19.5" customHeight="1" x14ac:dyDescent="0.2">
      <c r="B54" s="31"/>
      <c r="AM54" s="32"/>
    </row>
    <row r="55" spans="2:39" s="30" customFormat="1" ht="19.5" customHeight="1" x14ac:dyDescent="0.2">
      <c r="B55" s="31"/>
      <c r="AM55" s="32"/>
    </row>
    <row r="56" spans="2:39" s="30" customFormat="1" ht="19.5" customHeight="1" x14ac:dyDescent="0.2">
      <c r="B56" s="31"/>
      <c r="AM56" s="32"/>
    </row>
    <row r="57" spans="2:39" s="30" customFormat="1" ht="19.5" customHeight="1" x14ac:dyDescent="0.2">
      <c r="B57" s="31"/>
      <c r="AM57" s="32"/>
    </row>
    <row r="58" spans="2:39" s="30" customFormat="1" ht="19.5" customHeight="1" x14ac:dyDescent="0.2">
      <c r="B58" s="31"/>
      <c r="AM58" s="32"/>
    </row>
    <row r="59" spans="2:39" s="30" customFormat="1" ht="19.5" customHeight="1" x14ac:dyDescent="0.2">
      <c r="B59" s="31"/>
      <c r="AM59" s="32"/>
    </row>
    <row r="60" spans="2:39" s="30" customFormat="1" ht="19.5" customHeight="1" x14ac:dyDescent="0.2">
      <c r="B60" s="31"/>
      <c r="AM60" s="32"/>
    </row>
    <row r="61" spans="2:39" s="30" customFormat="1" ht="19.5" customHeight="1" x14ac:dyDescent="0.2">
      <c r="B61" s="31"/>
      <c r="AM61" s="32"/>
    </row>
    <row r="62" spans="2:39" s="30" customFormat="1" ht="19.5" customHeight="1" x14ac:dyDescent="0.2">
      <c r="B62" s="31"/>
      <c r="AM62" s="32"/>
    </row>
    <row r="63" spans="2:39" s="30" customFormat="1" ht="19.5" customHeight="1" x14ac:dyDescent="0.2">
      <c r="B63" s="31"/>
      <c r="AM63" s="32"/>
    </row>
    <row r="64" spans="2:39" s="30" customFormat="1" ht="19.5" customHeight="1" x14ac:dyDescent="0.2">
      <c r="B64" s="31"/>
      <c r="AM64" s="32"/>
    </row>
    <row r="65" spans="2:39" s="30" customFormat="1" ht="19.5" customHeight="1" x14ac:dyDescent="0.2">
      <c r="B65" s="31"/>
      <c r="AM65" s="32"/>
    </row>
    <row r="66" spans="2:39" s="30" customFormat="1" ht="19.5" customHeight="1" x14ac:dyDescent="0.2">
      <c r="B66" s="31"/>
      <c r="AM66" s="32"/>
    </row>
    <row r="67" spans="2:39" s="30" customFormat="1" ht="19.5" customHeight="1" x14ac:dyDescent="0.2">
      <c r="B67" s="31"/>
      <c r="AM67" s="32"/>
    </row>
    <row r="68" spans="2:39" s="30" customFormat="1" ht="19.5" customHeight="1" x14ac:dyDescent="0.2">
      <c r="B68" s="31"/>
      <c r="AM68" s="32"/>
    </row>
    <row r="69" spans="2:39" s="30" customFormat="1" ht="19.5" customHeight="1" x14ac:dyDescent="0.2">
      <c r="B69" s="31"/>
      <c r="AM69" s="32"/>
    </row>
    <row r="70" spans="2:39" s="30" customFormat="1" ht="19.5" customHeight="1" x14ac:dyDescent="0.2">
      <c r="B70" s="31"/>
      <c r="AM70" s="32"/>
    </row>
    <row r="71" spans="2:39" s="30" customFormat="1" ht="19.5" customHeight="1" x14ac:dyDescent="0.2">
      <c r="B71" s="31"/>
      <c r="AM71" s="32"/>
    </row>
    <row r="72" spans="2:39" s="30" customFormat="1" ht="19.5" customHeight="1" x14ac:dyDescent="0.2">
      <c r="B72" s="31"/>
      <c r="AM72" s="32"/>
    </row>
    <row r="73" spans="2:39" s="30" customFormat="1" ht="19.5" customHeight="1" x14ac:dyDescent="0.2">
      <c r="B73" s="31"/>
      <c r="AM73" s="32"/>
    </row>
    <row r="74" spans="2:39" s="30" customFormat="1" ht="19.5" customHeight="1" x14ac:dyDescent="0.2">
      <c r="B74" s="31"/>
      <c r="AM74" s="32"/>
    </row>
    <row r="75" spans="2:39" s="30" customFormat="1" ht="19.5" customHeight="1" x14ac:dyDescent="0.2">
      <c r="B75" s="31"/>
      <c r="AM75" s="32"/>
    </row>
    <row r="76" spans="2:39" s="30" customFormat="1" ht="19.5" customHeight="1" x14ac:dyDescent="0.2">
      <c r="B76" s="31"/>
      <c r="AM76" s="32"/>
    </row>
    <row r="77" spans="2:39" s="30" customFormat="1" ht="19.5" customHeight="1" x14ac:dyDescent="0.2">
      <c r="B77" s="31"/>
      <c r="AM77" s="32"/>
    </row>
    <row r="78" spans="2:39" s="30" customFormat="1" ht="19.5" customHeight="1" x14ac:dyDescent="0.2">
      <c r="B78" s="31"/>
      <c r="AM78" s="32"/>
    </row>
    <row r="79" spans="2:39" s="30" customFormat="1" ht="19.5" customHeight="1" x14ac:dyDescent="0.2">
      <c r="B79" s="31"/>
      <c r="AM79" s="32"/>
    </row>
    <row r="80" spans="2:39" s="30" customFormat="1" ht="19.5" customHeight="1" x14ac:dyDescent="0.2">
      <c r="B80" s="31"/>
      <c r="AM80" s="32"/>
    </row>
    <row r="81" spans="2:39" s="30" customFormat="1" ht="19.5" customHeight="1" x14ac:dyDescent="0.2">
      <c r="B81" s="31"/>
      <c r="AM81" s="32"/>
    </row>
    <row r="82" spans="2:39" s="30" customFormat="1" ht="19.5" customHeight="1" x14ac:dyDescent="0.2">
      <c r="B82" s="31"/>
      <c r="AM82" s="32"/>
    </row>
    <row r="83" spans="2:39" s="30" customFormat="1" ht="19.5" customHeight="1" x14ac:dyDescent="0.2">
      <c r="B83" s="31"/>
      <c r="AM83" s="32"/>
    </row>
    <row r="84" spans="2:39" s="30" customFormat="1" ht="19.5" customHeight="1" x14ac:dyDescent="0.2">
      <c r="B84" s="31"/>
      <c r="AM84" s="32"/>
    </row>
    <row r="85" spans="2:39" s="30" customFormat="1" ht="19.5" customHeight="1" x14ac:dyDescent="0.2">
      <c r="B85" s="31"/>
      <c r="AM85" s="32"/>
    </row>
    <row r="86" spans="2:39" s="30" customFormat="1" ht="19.5" customHeight="1" x14ac:dyDescent="0.2">
      <c r="B86" s="31"/>
      <c r="AM86" s="32"/>
    </row>
    <row r="87" spans="2:39" s="30" customFormat="1" ht="19.5" customHeight="1" x14ac:dyDescent="0.2">
      <c r="B87" s="31"/>
      <c r="AM87" s="32"/>
    </row>
    <row r="88" spans="2:39" s="30" customFormat="1" ht="19.5" customHeight="1" x14ac:dyDescent="0.2">
      <c r="B88" s="31"/>
      <c r="AM88" s="32"/>
    </row>
    <row r="89" spans="2:39" s="30" customFormat="1" ht="19.5" customHeight="1" x14ac:dyDescent="0.2">
      <c r="B89" s="31"/>
      <c r="AM89" s="32"/>
    </row>
    <row r="90" spans="2:39" s="30" customFormat="1" ht="19.5" customHeight="1" x14ac:dyDescent="0.2">
      <c r="B90" s="31"/>
      <c r="AM90" s="32"/>
    </row>
    <row r="91" spans="2:39" s="30" customFormat="1" ht="19.5" customHeight="1" x14ac:dyDescent="0.2">
      <c r="B91" s="31"/>
      <c r="AM91" s="32"/>
    </row>
    <row r="92" spans="2:39" s="30" customFormat="1" ht="19.5" customHeight="1" x14ac:dyDescent="0.2">
      <c r="B92" s="31"/>
      <c r="AM92" s="32"/>
    </row>
  </sheetData>
  <mergeCells count="9">
    <mergeCell ref="A1:N1"/>
    <mergeCell ref="A3:C3"/>
    <mergeCell ref="E3:AI3"/>
    <mergeCell ref="A4:C4"/>
    <mergeCell ref="AH6:AH18"/>
    <mergeCell ref="AD6:AD18"/>
    <mergeCell ref="X6:X18"/>
    <mergeCell ref="T6:T9"/>
    <mergeCell ref="T11:T18"/>
  </mergeCells>
  <printOptions horizontalCentered="1" verticalCentered="1"/>
  <pageMargins left="0.39370078740157483" right="0.19685039370078741" top="0.19685039370078741" bottom="0.39370078740157483" header="0.19685039370078741" footer="0.11811023622047245"/>
  <pageSetup paperSize="9" scale="53" orientation="landscape" verticalDpi="300" r:id="rId1"/>
  <headerFooter alignWithMargins="0">
    <oddFooter>&amp;L&amp;D&amp;R&amp;D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27"/>
  <sheetViews>
    <sheetView zoomScale="90" zoomScaleNormal="90" workbookViewId="0">
      <pane xSplit="4770" ySplit="3435" topLeftCell="Q6" activePane="topRight"/>
      <selection pane="topRight" activeCell="Z1" sqref="Z1"/>
      <selection pane="bottomLeft" activeCell="A6" sqref="A6"/>
      <selection pane="bottomRight" activeCell="Q6" sqref="Q6"/>
    </sheetView>
  </sheetViews>
  <sheetFormatPr defaultRowHeight="12.75" x14ac:dyDescent="0.2"/>
  <cols>
    <col min="1" max="1" width="5.7109375" customWidth="1"/>
    <col min="2" max="2" width="18.85546875" customWidth="1"/>
    <col min="3" max="3" width="21.7109375" customWidth="1"/>
    <col min="4" max="4" width="5.7109375" style="18" customWidth="1"/>
    <col min="5" max="36" width="5.7109375" customWidth="1"/>
    <col min="38" max="38" width="9.28515625" bestFit="1" customWidth="1"/>
    <col min="39" max="39" width="11.42578125" customWidth="1"/>
    <col min="40" max="16384" width="9.140625" style="18"/>
  </cols>
  <sheetData>
    <row r="1" spans="1:39" customFormat="1" ht="23.25" customHeight="1" x14ac:dyDescent="0.25">
      <c r="A1" s="115" t="s">
        <v>12</v>
      </c>
      <c r="B1" s="115"/>
      <c r="C1" s="115"/>
      <c r="D1" s="115"/>
      <c r="E1" s="115"/>
      <c r="F1" s="115"/>
      <c r="G1" s="115"/>
      <c r="H1" s="115"/>
      <c r="I1" s="115"/>
      <c r="J1" s="115"/>
      <c r="K1" s="115"/>
      <c r="L1" s="115"/>
      <c r="M1" s="115"/>
      <c r="N1" s="115"/>
      <c r="O1" s="3"/>
      <c r="P1" s="3"/>
      <c r="Q1" s="3"/>
      <c r="R1" s="3"/>
      <c r="S1" s="3"/>
      <c r="T1" s="3"/>
      <c r="U1" s="3"/>
      <c r="V1" s="3"/>
      <c r="W1" s="3"/>
      <c r="X1" s="3"/>
      <c r="Y1" s="3"/>
      <c r="Z1" s="3"/>
      <c r="AA1" s="3"/>
      <c r="AB1" s="3"/>
      <c r="AC1" s="3"/>
      <c r="AD1" s="3"/>
      <c r="AE1" s="3"/>
      <c r="AF1" s="3"/>
      <c r="AG1" s="3"/>
      <c r="AH1" s="3"/>
      <c r="AI1" s="3"/>
      <c r="AJ1" s="3"/>
    </row>
    <row r="2" spans="1:39" customFormat="1" ht="18" customHeight="1" thickBot="1" x14ac:dyDescent="0.25">
      <c r="A2" s="1"/>
      <c r="B2" s="4"/>
      <c r="C2" s="2"/>
      <c r="D2" s="47"/>
      <c r="E2" s="2"/>
      <c r="F2" s="2"/>
      <c r="G2" s="2"/>
      <c r="H2" s="2"/>
      <c r="I2" s="2"/>
      <c r="J2" s="2"/>
      <c r="K2" s="2"/>
      <c r="O2" s="3"/>
      <c r="P2" s="3"/>
      <c r="Q2" s="3"/>
      <c r="R2" s="42"/>
      <c r="S2" s="3"/>
      <c r="T2" s="3"/>
      <c r="U2" s="3"/>
      <c r="V2" s="3"/>
      <c r="W2" s="3"/>
      <c r="X2" s="3"/>
      <c r="Y2" s="3"/>
      <c r="Z2" s="3"/>
      <c r="AA2" s="3"/>
      <c r="AB2" s="3"/>
      <c r="AC2" s="3"/>
      <c r="AD2" s="3"/>
      <c r="AE2" s="3"/>
      <c r="AF2" s="3"/>
      <c r="AG2" s="3"/>
      <c r="AH2" s="3"/>
      <c r="AI2" s="3"/>
      <c r="AJ2" s="3"/>
    </row>
    <row r="3" spans="1:39" customFormat="1" ht="28.5" customHeight="1" thickBot="1" x14ac:dyDescent="0.3">
      <c r="A3" s="116" t="s">
        <v>55</v>
      </c>
      <c r="B3" s="117"/>
      <c r="C3" s="118"/>
      <c r="D3" s="48"/>
      <c r="E3" s="113" t="s">
        <v>0</v>
      </c>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58"/>
      <c r="AJ3" s="58"/>
    </row>
    <row r="4" spans="1:39" customFormat="1" ht="62.25" customHeight="1" thickBot="1" x14ac:dyDescent="0.25">
      <c r="A4" s="114" t="s">
        <v>73</v>
      </c>
      <c r="B4" s="114"/>
      <c r="C4" s="114"/>
      <c r="D4" s="18"/>
      <c r="E4" s="12">
        <v>40830</v>
      </c>
      <c r="F4" s="12">
        <v>40837</v>
      </c>
      <c r="G4" s="12">
        <v>40844</v>
      </c>
      <c r="H4" s="12">
        <v>40851</v>
      </c>
      <c r="I4" s="12">
        <v>40858</v>
      </c>
      <c r="J4" s="12">
        <v>40865</v>
      </c>
      <c r="K4" s="12">
        <v>40872</v>
      </c>
      <c r="L4" s="12">
        <v>40879</v>
      </c>
      <c r="M4" s="12">
        <v>40886</v>
      </c>
      <c r="N4" s="12">
        <v>40892</v>
      </c>
      <c r="O4" s="12">
        <v>40913</v>
      </c>
      <c r="P4" s="12">
        <v>40920</v>
      </c>
      <c r="Q4" s="12">
        <v>40927</v>
      </c>
      <c r="R4" s="12">
        <v>40934</v>
      </c>
      <c r="S4" s="12">
        <v>40941</v>
      </c>
      <c r="T4" s="12">
        <v>40948</v>
      </c>
      <c r="U4" s="12">
        <v>40955</v>
      </c>
      <c r="V4" s="12">
        <v>40962</v>
      </c>
      <c r="W4" s="12">
        <v>40969</v>
      </c>
      <c r="X4" s="12">
        <v>40976</v>
      </c>
      <c r="Y4" s="12">
        <v>40983</v>
      </c>
      <c r="Z4" s="12">
        <v>40990</v>
      </c>
      <c r="AA4" s="12">
        <v>40997</v>
      </c>
      <c r="AB4" s="12">
        <v>41012</v>
      </c>
      <c r="AC4" s="12">
        <v>41019</v>
      </c>
      <c r="AD4" s="12">
        <v>41025</v>
      </c>
      <c r="AE4" s="12">
        <v>41032</v>
      </c>
      <c r="AF4" s="12">
        <v>41039</v>
      </c>
      <c r="AG4" s="12">
        <v>41046</v>
      </c>
      <c r="AH4" s="12">
        <v>41053</v>
      </c>
      <c r="AI4" s="12">
        <v>41060</v>
      </c>
      <c r="AJ4" s="12">
        <v>41067</v>
      </c>
      <c r="AK4" s="13" t="s">
        <v>20</v>
      </c>
      <c r="AL4" s="15" t="s">
        <v>32</v>
      </c>
      <c r="AM4" s="17" t="s">
        <v>36</v>
      </c>
    </row>
    <row r="5" spans="1:39" s="44" customFormat="1" ht="45" customHeight="1" thickBot="1" x14ac:dyDescent="0.3">
      <c r="A5" s="7" t="s">
        <v>1</v>
      </c>
      <c r="B5" s="10" t="s">
        <v>2</v>
      </c>
      <c r="C5" s="8" t="s">
        <v>3</v>
      </c>
      <c r="D5" s="51"/>
      <c r="E5" s="10">
        <v>1</v>
      </c>
      <c r="F5" s="10">
        <v>2</v>
      </c>
      <c r="G5" s="10">
        <v>3</v>
      </c>
      <c r="H5" s="10">
        <v>4</v>
      </c>
      <c r="I5" s="10">
        <v>5</v>
      </c>
      <c r="J5" s="10">
        <v>6</v>
      </c>
      <c r="K5" s="10">
        <v>7</v>
      </c>
      <c r="L5" s="10">
        <v>8</v>
      </c>
      <c r="M5" s="10">
        <v>9</v>
      </c>
      <c r="N5" s="10">
        <v>10</v>
      </c>
      <c r="O5" s="10">
        <v>11</v>
      </c>
      <c r="P5" s="10">
        <v>12</v>
      </c>
      <c r="Q5" s="10">
        <v>13</v>
      </c>
      <c r="R5" s="10">
        <v>14</v>
      </c>
      <c r="S5" s="10">
        <v>15</v>
      </c>
      <c r="T5" s="10">
        <v>16</v>
      </c>
      <c r="U5" s="10">
        <v>17</v>
      </c>
      <c r="V5" s="10">
        <v>18</v>
      </c>
      <c r="W5" s="10">
        <v>19</v>
      </c>
      <c r="X5" s="10">
        <v>20</v>
      </c>
      <c r="Y5" s="10">
        <v>21</v>
      </c>
      <c r="Z5" s="10">
        <v>22</v>
      </c>
      <c r="AA5" s="10">
        <v>23</v>
      </c>
      <c r="AB5" s="10">
        <v>24</v>
      </c>
      <c r="AC5" s="10">
        <v>25</v>
      </c>
      <c r="AD5" s="10">
        <v>26</v>
      </c>
      <c r="AE5" s="10">
        <v>27</v>
      </c>
      <c r="AF5" s="10">
        <v>28</v>
      </c>
      <c r="AG5" s="10">
        <v>29</v>
      </c>
      <c r="AH5" s="10">
        <v>30</v>
      </c>
      <c r="AI5" s="10">
        <v>31</v>
      </c>
      <c r="AJ5" s="10">
        <v>32</v>
      </c>
      <c r="AK5" s="43"/>
      <c r="AL5" s="43"/>
      <c r="AM5" s="43"/>
    </row>
    <row r="6" spans="1:39" ht="31.5" customHeight="1" thickBot="1" x14ac:dyDescent="0.3">
      <c r="A6" s="21">
        <v>1</v>
      </c>
      <c r="B6" s="22" t="s">
        <v>85</v>
      </c>
      <c r="C6" s="22" t="s">
        <v>131</v>
      </c>
      <c r="D6" s="35"/>
      <c r="E6" s="39">
        <v>1</v>
      </c>
      <c r="F6" s="39">
        <v>1</v>
      </c>
      <c r="G6" s="39">
        <v>1</v>
      </c>
      <c r="H6" s="39">
        <v>1</v>
      </c>
      <c r="I6" s="39">
        <v>1</v>
      </c>
      <c r="J6" s="39">
        <v>1</v>
      </c>
      <c r="K6" s="39">
        <v>1</v>
      </c>
      <c r="L6" s="92">
        <v>1</v>
      </c>
      <c r="M6" s="92">
        <v>1</v>
      </c>
      <c r="N6" s="39">
        <v>1</v>
      </c>
      <c r="O6" s="39">
        <v>1</v>
      </c>
      <c r="P6" s="39">
        <v>1</v>
      </c>
      <c r="Q6" s="39">
        <v>1</v>
      </c>
      <c r="R6" s="39">
        <v>1</v>
      </c>
      <c r="S6" s="125" t="s">
        <v>119</v>
      </c>
      <c r="T6" s="39">
        <v>1</v>
      </c>
      <c r="U6" s="39">
        <v>1</v>
      </c>
      <c r="V6" s="39">
        <v>1</v>
      </c>
      <c r="W6" s="89">
        <v>1</v>
      </c>
      <c r="X6" s="125" t="s">
        <v>124</v>
      </c>
      <c r="Y6" s="39">
        <v>1</v>
      </c>
      <c r="Z6" s="39">
        <v>1</v>
      </c>
      <c r="AA6" s="39">
        <v>1</v>
      </c>
      <c r="AB6" s="39">
        <v>1</v>
      </c>
      <c r="AC6" s="39">
        <v>1</v>
      </c>
      <c r="AD6" s="125" t="s">
        <v>150</v>
      </c>
      <c r="AE6" s="39">
        <v>1</v>
      </c>
      <c r="AF6" s="39">
        <v>1</v>
      </c>
      <c r="AG6" s="39">
        <v>1</v>
      </c>
      <c r="AH6" s="125" t="s">
        <v>152</v>
      </c>
      <c r="AI6" s="92">
        <v>1</v>
      </c>
      <c r="AJ6" s="92">
        <v>1</v>
      </c>
      <c r="AK6" s="25">
        <f>SUM(E6:AJ6)+4</f>
        <v>32</v>
      </c>
      <c r="AL6" s="20">
        <f>SUM(AK6)/32*100</f>
        <v>100</v>
      </c>
      <c r="AM6" s="26" t="str">
        <f>IF(AL6&gt;79.99,"Pass","Fail")</f>
        <v>Pass</v>
      </c>
    </row>
    <row r="7" spans="1:39" ht="31.5" customHeight="1" thickBot="1" x14ac:dyDescent="0.3">
      <c r="A7" s="21">
        <v>2</v>
      </c>
      <c r="B7" s="22" t="s">
        <v>19</v>
      </c>
      <c r="C7" s="22" t="s">
        <v>132</v>
      </c>
      <c r="D7" s="35"/>
      <c r="E7" s="40">
        <v>1</v>
      </c>
      <c r="F7" s="40">
        <v>1</v>
      </c>
      <c r="G7" s="40">
        <v>1</v>
      </c>
      <c r="H7" s="39">
        <v>1</v>
      </c>
      <c r="I7" s="40">
        <v>1</v>
      </c>
      <c r="J7" s="40">
        <v>1</v>
      </c>
      <c r="K7" s="39">
        <v>1</v>
      </c>
      <c r="L7" s="40">
        <v>1</v>
      </c>
      <c r="M7" s="40">
        <v>1</v>
      </c>
      <c r="N7" s="40">
        <v>1</v>
      </c>
      <c r="O7" s="40">
        <v>0</v>
      </c>
      <c r="P7" s="40">
        <v>1</v>
      </c>
      <c r="Q7" s="40">
        <v>1</v>
      </c>
      <c r="R7" s="39">
        <v>1</v>
      </c>
      <c r="S7" s="126"/>
      <c r="T7" s="39">
        <v>1</v>
      </c>
      <c r="U7" s="40">
        <v>1</v>
      </c>
      <c r="V7" s="39">
        <v>1</v>
      </c>
      <c r="W7" s="89">
        <v>1</v>
      </c>
      <c r="X7" s="126"/>
      <c r="Y7" s="40">
        <v>1</v>
      </c>
      <c r="Z7" s="40">
        <v>1</v>
      </c>
      <c r="AA7" s="40">
        <v>1</v>
      </c>
      <c r="AB7" s="40">
        <v>1</v>
      </c>
      <c r="AC7" s="40">
        <v>1</v>
      </c>
      <c r="AD7" s="126"/>
      <c r="AE7" s="40">
        <v>1</v>
      </c>
      <c r="AF7" s="40">
        <v>1</v>
      </c>
      <c r="AG7" s="40">
        <v>1</v>
      </c>
      <c r="AH7" s="126"/>
      <c r="AI7" s="40">
        <v>1</v>
      </c>
      <c r="AJ7" s="40">
        <v>1</v>
      </c>
      <c r="AK7" s="25">
        <f t="shared" ref="AK7:AK17" si="0">SUM(E7:AJ7)+4</f>
        <v>31</v>
      </c>
      <c r="AL7" s="20">
        <f t="shared" ref="AL7:AL17" si="1">SUM(AK7)/32*100</f>
        <v>96.875</v>
      </c>
      <c r="AM7" s="26" t="str">
        <f t="shared" ref="AM7:AM17" si="2">IF(AL7&gt;79.99,"Pass","Fail")</f>
        <v>Pass</v>
      </c>
    </row>
    <row r="8" spans="1:39" ht="31.5" customHeight="1" thickBot="1" x14ac:dyDescent="0.3">
      <c r="A8" s="21">
        <v>3</v>
      </c>
      <c r="B8" s="22" t="s">
        <v>86</v>
      </c>
      <c r="C8" s="22" t="s">
        <v>133</v>
      </c>
      <c r="D8" s="35"/>
      <c r="E8" s="40">
        <v>1</v>
      </c>
      <c r="F8" s="40">
        <v>1</v>
      </c>
      <c r="G8" s="40">
        <v>1</v>
      </c>
      <c r="H8" s="39">
        <v>1</v>
      </c>
      <c r="I8" s="40">
        <v>1</v>
      </c>
      <c r="J8" s="40">
        <v>1</v>
      </c>
      <c r="K8" s="39">
        <v>1</v>
      </c>
      <c r="L8" s="40">
        <v>1</v>
      </c>
      <c r="M8" s="40">
        <v>1</v>
      </c>
      <c r="N8" s="40">
        <v>1</v>
      </c>
      <c r="O8" s="40">
        <v>1</v>
      </c>
      <c r="P8" s="40">
        <v>1</v>
      </c>
      <c r="Q8" s="40">
        <v>1</v>
      </c>
      <c r="R8" s="39">
        <v>1</v>
      </c>
      <c r="S8" s="126"/>
      <c r="T8" s="39">
        <v>1</v>
      </c>
      <c r="U8" s="40">
        <v>1</v>
      </c>
      <c r="V8" s="39">
        <v>1</v>
      </c>
      <c r="W8" s="89">
        <v>1</v>
      </c>
      <c r="X8" s="126"/>
      <c r="Y8" s="40">
        <v>1</v>
      </c>
      <c r="Z8" s="40">
        <v>1</v>
      </c>
      <c r="AA8" s="40">
        <v>1</v>
      </c>
      <c r="AB8" s="40">
        <v>1</v>
      </c>
      <c r="AC8" s="40">
        <v>1</v>
      </c>
      <c r="AD8" s="126"/>
      <c r="AE8" s="40">
        <v>0</v>
      </c>
      <c r="AF8" s="40">
        <v>1</v>
      </c>
      <c r="AG8" s="40">
        <v>1</v>
      </c>
      <c r="AH8" s="126"/>
      <c r="AI8" s="40">
        <v>1</v>
      </c>
      <c r="AJ8" s="40">
        <v>1</v>
      </c>
      <c r="AK8" s="25">
        <f t="shared" si="0"/>
        <v>31</v>
      </c>
      <c r="AL8" s="20">
        <f t="shared" si="1"/>
        <v>96.875</v>
      </c>
      <c r="AM8" s="26" t="str">
        <f t="shared" si="2"/>
        <v>Pass</v>
      </c>
    </row>
    <row r="9" spans="1:39" ht="31.5" customHeight="1" thickBot="1" x14ac:dyDescent="0.3">
      <c r="A9" s="21">
        <v>4</v>
      </c>
      <c r="B9" s="22" t="s">
        <v>53</v>
      </c>
      <c r="C9" s="22" t="s">
        <v>134</v>
      </c>
      <c r="D9" s="35"/>
      <c r="E9" s="40">
        <v>1</v>
      </c>
      <c r="F9" s="40">
        <v>1</v>
      </c>
      <c r="G9" s="40">
        <v>1</v>
      </c>
      <c r="H9" s="39">
        <v>1</v>
      </c>
      <c r="I9" s="40">
        <v>1</v>
      </c>
      <c r="J9" s="40">
        <v>1</v>
      </c>
      <c r="K9" s="39">
        <v>1</v>
      </c>
      <c r="L9" s="40">
        <v>1</v>
      </c>
      <c r="M9" s="40">
        <v>1</v>
      </c>
      <c r="N9" s="40">
        <v>1</v>
      </c>
      <c r="O9" s="40">
        <v>1</v>
      </c>
      <c r="P9" s="40">
        <v>1</v>
      </c>
      <c r="Q9" s="40">
        <v>1</v>
      </c>
      <c r="R9" s="39">
        <v>1</v>
      </c>
      <c r="S9" s="126"/>
      <c r="T9" s="39">
        <v>1</v>
      </c>
      <c r="U9" s="40">
        <v>1</v>
      </c>
      <c r="V9" s="39">
        <v>1</v>
      </c>
      <c r="W9" s="89">
        <v>1</v>
      </c>
      <c r="X9" s="126"/>
      <c r="Y9" s="40">
        <v>1</v>
      </c>
      <c r="Z9" s="40">
        <v>1</v>
      </c>
      <c r="AA9" s="40">
        <v>1</v>
      </c>
      <c r="AB9" s="40">
        <v>1</v>
      </c>
      <c r="AC9" s="40">
        <v>1</v>
      </c>
      <c r="AD9" s="126"/>
      <c r="AE9" s="40">
        <v>1</v>
      </c>
      <c r="AF9" s="40">
        <v>0</v>
      </c>
      <c r="AG9" s="40">
        <v>1</v>
      </c>
      <c r="AH9" s="126"/>
      <c r="AI9" s="40">
        <v>1</v>
      </c>
      <c r="AJ9" s="40">
        <v>1</v>
      </c>
      <c r="AK9" s="25">
        <f t="shared" si="0"/>
        <v>31</v>
      </c>
      <c r="AL9" s="20">
        <f t="shared" si="1"/>
        <v>96.875</v>
      </c>
      <c r="AM9" s="26" t="str">
        <f t="shared" si="2"/>
        <v>Pass</v>
      </c>
    </row>
    <row r="10" spans="1:39" ht="31.5" customHeight="1" thickBot="1" x14ac:dyDescent="0.3">
      <c r="A10" s="94">
        <v>5</v>
      </c>
      <c r="B10" s="95" t="s">
        <v>71</v>
      </c>
      <c r="C10" s="95" t="s">
        <v>41</v>
      </c>
      <c r="D10" s="79"/>
      <c r="E10" s="65">
        <v>1</v>
      </c>
      <c r="F10" s="65">
        <v>0</v>
      </c>
      <c r="G10" s="65">
        <v>1</v>
      </c>
      <c r="H10" s="74">
        <v>1</v>
      </c>
      <c r="I10" s="65">
        <v>1</v>
      </c>
      <c r="J10" s="65">
        <v>0</v>
      </c>
      <c r="K10" s="74">
        <v>1</v>
      </c>
      <c r="L10" s="65">
        <v>0</v>
      </c>
      <c r="M10" s="65">
        <v>0</v>
      </c>
      <c r="N10" s="65">
        <v>0</v>
      </c>
      <c r="O10" s="65">
        <v>0</v>
      </c>
      <c r="P10" s="65">
        <v>0</v>
      </c>
      <c r="Q10" s="65">
        <v>0</v>
      </c>
      <c r="R10" s="74">
        <v>0</v>
      </c>
      <c r="S10" s="126"/>
      <c r="T10" s="74">
        <v>0</v>
      </c>
      <c r="U10" s="65">
        <v>0</v>
      </c>
      <c r="V10" s="65">
        <v>0</v>
      </c>
      <c r="W10" s="65">
        <v>0</v>
      </c>
      <c r="X10" s="126"/>
      <c r="Y10" s="65">
        <v>0</v>
      </c>
      <c r="Z10" s="65">
        <v>0</v>
      </c>
      <c r="AA10" s="65">
        <v>0</v>
      </c>
      <c r="AB10" s="65">
        <v>0</v>
      </c>
      <c r="AC10" s="65">
        <v>0</v>
      </c>
      <c r="AD10" s="126"/>
      <c r="AE10" s="65">
        <v>0</v>
      </c>
      <c r="AF10" s="65">
        <v>0</v>
      </c>
      <c r="AG10" s="65">
        <v>0</v>
      </c>
      <c r="AH10" s="126"/>
      <c r="AI10" s="65">
        <v>0</v>
      </c>
      <c r="AJ10" s="65">
        <v>0</v>
      </c>
      <c r="AK10" s="68">
        <f t="shared" si="0"/>
        <v>9</v>
      </c>
      <c r="AL10" s="75">
        <f t="shared" si="1"/>
        <v>28.125</v>
      </c>
      <c r="AM10" s="70" t="str">
        <f t="shared" si="2"/>
        <v>Fail</v>
      </c>
    </row>
    <row r="11" spans="1:39" ht="31.5" customHeight="1" thickBot="1" x14ac:dyDescent="0.3">
      <c r="A11" s="21">
        <v>6</v>
      </c>
      <c r="B11" s="22" t="s">
        <v>47</v>
      </c>
      <c r="C11" s="22" t="s">
        <v>148</v>
      </c>
      <c r="D11" s="35"/>
      <c r="E11" s="40">
        <v>1</v>
      </c>
      <c r="F11" s="40">
        <v>1</v>
      </c>
      <c r="G11" s="40">
        <v>1</v>
      </c>
      <c r="H11" s="92">
        <v>1</v>
      </c>
      <c r="I11" s="40">
        <v>1</v>
      </c>
      <c r="J11" s="40">
        <v>1</v>
      </c>
      <c r="K11" s="92">
        <v>1</v>
      </c>
      <c r="L11" s="40">
        <v>1</v>
      </c>
      <c r="M11" s="40">
        <v>1</v>
      </c>
      <c r="N11" s="40">
        <v>1</v>
      </c>
      <c r="O11" s="40">
        <v>1</v>
      </c>
      <c r="P11" s="40">
        <v>1</v>
      </c>
      <c r="Q11" s="40">
        <v>1</v>
      </c>
      <c r="R11" s="92">
        <v>1</v>
      </c>
      <c r="S11" s="126"/>
      <c r="T11" s="92">
        <v>1</v>
      </c>
      <c r="U11" s="40">
        <v>1</v>
      </c>
      <c r="V11" s="92">
        <v>1</v>
      </c>
      <c r="W11" s="92">
        <v>1</v>
      </c>
      <c r="X11" s="126"/>
      <c r="Y11" s="40">
        <v>1</v>
      </c>
      <c r="Z11" s="40">
        <v>1</v>
      </c>
      <c r="AA11" s="40">
        <v>1</v>
      </c>
      <c r="AB11" s="40">
        <v>1</v>
      </c>
      <c r="AC11" s="40">
        <v>1</v>
      </c>
      <c r="AD11" s="126"/>
      <c r="AE11" s="40">
        <v>1</v>
      </c>
      <c r="AF11" s="40">
        <v>1</v>
      </c>
      <c r="AG11" s="40">
        <v>1</v>
      </c>
      <c r="AH11" s="126"/>
      <c r="AI11" s="40">
        <v>1</v>
      </c>
      <c r="AJ11" s="40">
        <v>1</v>
      </c>
      <c r="AK11" s="25">
        <f t="shared" si="0"/>
        <v>32</v>
      </c>
      <c r="AL11" s="20">
        <f t="shared" si="1"/>
        <v>100</v>
      </c>
      <c r="AM11" s="26" t="str">
        <f t="shared" si="2"/>
        <v>Pass</v>
      </c>
    </row>
    <row r="12" spans="1:39" ht="31.5" customHeight="1" thickBot="1" x14ac:dyDescent="0.3">
      <c r="A12" s="99">
        <v>7</v>
      </c>
      <c r="B12" s="100" t="s">
        <v>87</v>
      </c>
      <c r="C12" s="100" t="s">
        <v>140</v>
      </c>
      <c r="D12" s="79"/>
      <c r="E12" s="65">
        <v>1</v>
      </c>
      <c r="F12" s="65">
        <v>1</v>
      </c>
      <c r="G12" s="65">
        <v>0</v>
      </c>
      <c r="H12" s="74">
        <v>0</v>
      </c>
      <c r="I12" s="65">
        <v>1</v>
      </c>
      <c r="J12" s="65">
        <v>1</v>
      </c>
      <c r="K12" s="74">
        <v>1</v>
      </c>
      <c r="L12" s="65">
        <v>1</v>
      </c>
      <c r="M12" s="65">
        <v>1</v>
      </c>
      <c r="N12" s="65">
        <v>1</v>
      </c>
      <c r="O12" s="65">
        <v>0</v>
      </c>
      <c r="P12" s="65">
        <v>0</v>
      </c>
      <c r="Q12" s="65">
        <v>0</v>
      </c>
      <c r="R12" s="74">
        <v>1</v>
      </c>
      <c r="S12" s="126"/>
      <c r="T12" s="101">
        <v>0</v>
      </c>
      <c r="U12" s="102">
        <v>1</v>
      </c>
      <c r="V12" s="74">
        <v>1</v>
      </c>
      <c r="W12" s="74">
        <v>1</v>
      </c>
      <c r="X12" s="127"/>
      <c r="Y12" s="102">
        <v>0</v>
      </c>
      <c r="Z12" s="102">
        <v>0</v>
      </c>
      <c r="AA12" s="102">
        <v>1</v>
      </c>
      <c r="AB12" s="102">
        <v>1</v>
      </c>
      <c r="AC12" s="102">
        <v>1</v>
      </c>
      <c r="AD12" s="126"/>
      <c r="AE12" s="102">
        <v>0</v>
      </c>
      <c r="AF12" s="102">
        <v>1</v>
      </c>
      <c r="AG12" s="102">
        <v>0</v>
      </c>
      <c r="AH12" s="126"/>
      <c r="AI12" s="102">
        <v>0</v>
      </c>
      <c r="AJ12" s="102"/>
      <c r="AK12" s="68">
        <f t="shared" si="0"/>
        <v>20</v>
      </c>
      <c r="AL12" s="75">
        <f t="shared" si="1"/>
        <v>62.5</v>
      </c>
      <c r="AM12" s="70" t="str">
        <f t="shared" si="2"/>
        <v>Fail</v>
      </c>
    </row>
    <row r="13" spans="1:39" ht="31.5" customHeight="1" thickBot="1" x14ac:dyDescent="0.3">
      <c r="A13" s="94">
        <v>8</v>
      </c>
      <c r="B13" s="95" t="s">
        <v>43</v>
      </c>
      <c r="C13" s="95" t="s">
        <v>88</v>
      </c>
      <c r="D13" s="79"/>
      <c r="E13" s="65">
        <v>1</v>
      </c>
      <c r="F13" s="65">
        <v>1</v>
      </c>
      <c r="G13" s="65">
        <v>1</v>
      </c>
      <c r="H13" s="74">
        <v>0</v>
      </c>
      <c r="I13" s="65">
        <v>0</v>
      </c>
      <c r="J13" s="65">
        <v>0</v>
      </c>
      <c r="K13" s="74">
        <v>0</v>
      </c>
      <c r="L13" s="74">
        <v>0</v>
      </c>
      <c r="M13" s="74">
        <v>0</v>
      </c>
      <c r="N13" s="93" t="s">
        <v>116</v>
      </c>
      <c r="O13" s="65"/>
      <c r="P13" s="65"/>
      <c r="Q13" s="65"/>
      <c r="R13" s="65"/>
      <c r="S13" s="132"/>
      <c r="T13" s="93" t="s">
        <v>116</v>
      </c>
      <c r="U13" s="65"/>
      <c r="V13" s="65"/>
      <c r="W13" s="65"/>
      <c r="X13" s="65"/>
      <c r="Y13" s="65">
        <v>0</v>
      </c>
      <c r="Z13" s="65">
        <v>0</v>
      </c>
      <c r="AA13" s="65">
        <v>0</v>
      </c>
      <c r="AB13" s="65">
        <v>0</v>
      </c>
      <c r="AC13" s="65">
        <v>0</v>
      </c>
      <c r="AD13" s="132"/>
      <c r="AE13" s="65">
        <v>0</v>
      </c>
      <c r="AF13" s="65">
        <v>0</v>
      </c>
      <c r="AG13" s="65">
        <v>0</v>
      </c>
      <c r="AH13" s="132"/>
      <c r="AI13" s="65">
        <v>0</v>
      </c>
      <c r="AJ13" s="65">
        <v>0</v>
      </c>
      <c r="AK13" s="68">
        <f t="shared" si="0"/>
        <v>7</v>
      </c>
      <c r="AL13" s="75">
        <f t="shared" si="1"/>
        <v>21.875</v>
      </c>
      <c r="AM13" s="70" t="str">
        <f t="shared" si="2"/>
        <v>Fail</v>
      </c>
    </row>
    <row r="14" spans="1:39" ht="31.5" customHeight="1" thickBot="1" x14ac:dyDescent="0.3">
      <c r="A14" s="94">
        <v>9</v>
      </c>
      <c r="B14" s="95" t="s">
        <v>8</v>
      </c>
      <c r="C14" s="95" t="s">
        <v>56</v>
      </c>
      <c r="D14" s="79"/>
      <c r="E14" s="65">
        <v>1</v>
      </c>
      <c r="F14" s="65">
        <v>1</v>
      </c>
      <c r="G14" s="65">
        <v>1</v>
      </c>
      <c r="H14" s="74">
        <v>0</v>
      </c>
      <c r="I14" s="65">
        <v>1</v>
      </c>
      <c r="J14" s="65">
        <v>0</v>
      </c>
      <c r="K14" s="74">
        <v>0</v>
      </c>
      <c r="L14" s="74">
        <v>0</v>
      </c>
      <c r="M14" s="74">
        <v>0</v>
      </c>
      <c r="N14" s="65">
        <v>0</v>
      </c>
      <c r="O14" s="65">
        <v>0</v>
      </c>
      <c r="P14" s="65">
        <v>0</v>
      </c>
      <c r="Q14" s="65">
        <v>0</v>
      </c>
      <c r="R14" s="65">
        <v>0</v>
      </c>
      <c r="S14" s="126"/>
      <c r="T14" s="93" t="s">
        <v>120</v>
      </c>
      <c r="U14" s="65"/>
      <c r="V14" s="65"/>
      <c r="W14" s="65"/>
      <c r="X14" s="65"/>
      <c r="Y14" s="65">
        <v>0</v>
      </c>
      <c r="Z14" s="65">
        <v>0</v>
      </c>
      <c r="AA14" s="65">
        <v>0</v>
      </c>
      <c r="AB14" s="65">
        <v>0</v>
      </c>
      <c r="AC14" s="65">
        <v>0</v>
      </c>
      <c r="AD14" s="126"/>
      <c r="AE14" s="65">
        <v>0</v>
      </c>
      <c r="AF14" s="65">
        <v>0</v>
      </c>
      <c r="AG14" s="65">
        <v>0</v>
      </c>
      <c r="AH14" s="126"/>
      <c r="AI14" s="65">
        <v>0</v>
      </c>
      <c r="AJ14" s="65">
        <v>0</v>
      </c>
      <c r="AK14" s="68">
        <f t="shared" si="0"/>
        <v>8</v>
      </c>
      <c r="AL14" s="75">
        <f t="shared" si="1"/>
        <v>25</v>
      </c>
      <c r="AM14" s="70" t="str">
        <f t="shared" si="2"/>
        <v>Fail</v>
      </c>
    </row>
    <row r="15" spans="1:39" ht="31.5" customHeight="1" thickBot="1" x14ac:dyDescent="0.3">
      <c r="A15" s="21">
        <v>10</v>
      </c>
      <c r="B15" s="22" t="s">
        <v>30</v>
      </c>
      <c r="C15" s="22" t="s">
        <v>141</v>
      </c>
      <c r="D15" s="35"/>
      <c r="E15" s="40">
        <v>1</v>
      </c>
      <c r="F15" s="40">
        <v>1</v>
      </c>
      <c r="G15" s="40">
        <v>0</v>
      </c>
      <c r="H15" s="39">
        <v>1</v>
      </c>
      <c r="I15" s="40">
        <v>1</v>
      </c>
      <c r="J15" s="40">
        <v>1</v>
      </c>
      <c r="K15" s="40">
        <v>1</v>
      </c>
      <c r="L15" s="40">
        <v>1</v>
      </c>
      <c r="M15" s="40">
        <v>1</v>
      </c>
      <c r="N15" s="40">
        <v>1</v>
      </c>
      <c r="O15" s="40">
        <v>0</v>
      </c>
      <c r="P15" s="40">
        <v>1</v>
      </c>
      <c r="Q15" s="40">
        <v>1</v>
      </c>
      <c r="R15" s="40">
        <v>1</v>
      </c>
      <c r="S15" s="126"/>
      <c r="T15" s="40">
        <v>1</v>
      </c>
      <c r="U15" s="40">
        <v>1</v>
      </c>
      <c r="V15" s="40">
        <v>1</v>
      </c>
      <c r="W15" s="40">
        <v>1</v>
      </c>
      <c r="X15" s="131" t="s">
        <v>126</v>
      </c>
      <c r="Y15" s="39">
        <v>1</v>
      </c>
      <c r="Z15" s="39">
        <v>1</v>
      </c>
      <c r="AA15" s="39">
        <v>1</v>
      </c>
      <c r="AB15" s="39">
        <v>0</v>
      </c>
      <c r="AC15" s="39">
        <v>1</v>
      </c>
      <c r="AD15" s="126"/>
      <c r="AE15" s="92">
        <v>1</v>
      </c>
      <c r="AF15" s="92">
        <v>1</v>
      </c>
      <c r="AG15" s="92">
        <v>1</v>
      </c>
      <c r="AH15" s="126"/>
      <c r="AI15" s="92">
        <v>1</v>
      </c>
      <c r="AJ15" s="92">
        <v>0</v>
      </c>
      <c r="AK15" s="25">
        <f t="shared" si="0"/>
        <v>28</v>
      </c>
      <c r="AL15" s="20">
        <f t="shared" si="1"/>
        <v>87.5</v>
      </c>
      <c r="AM15" s="26" t="str">
        <f t="shared" si="2"/>
        <v>Pass</v>
      </c>
    </row>
    <row r="16" spans="1:39" ht="31.5" customHeight="1" thickBot="1" x14ac:dyDescent="0.3">
      <c r="A16" s="21">
        <v>11</v>
      </c>
      <c r="B16" s="22" t="s">
        <v>76</v>
      </c>
      <c r="C16" s="22" t="s">
        <v>135</v>
      </c>
      <c r="D16" s="35"/>
      <c r="E16" s="40">
        <v>1</v>
      </c>
      <c r="F16" s="40">
        <v>1</v>
      </c>
      <c r="G16" s="40">
        <v>1</v>
      </c>
      <c r="H16" s="39">
        <v>1</v>
      </c>
      <c r="I16" s="40">
        <v>1</v>
      </c>
      <c r="J16" s="40">
        <v>1</v>
      </c>
      <c r="K16" s="40">
        <v>1</v>
      </c>
      <c r="L16" s="40">
        <v>1</v>
      </c>
      <c r="M16" s="40">
        <v>1</v>
      </c>
      <c r="N16" s="40">
        <v>1</v>
      </c>
      <c r="O16" s="40">
        <v>1</v>
      </c>
      <c r="P16" s="40">
        <v>1</v>
      </c>
      <c r="Q16" s="40">
        <v>1</v>
      </c>
      <c r="R16" s="40">
        <v>1</v>
      </c>
      <c r="S16" s="126"/>
      <c r="T16" s="40">
        <v>1</v>
      </c>
      <c r="U16" s="40">
        <v>1</v>
      </c>
      <c r="V16" s="40">
        <v>1</v>
      </c>
      <c r="W16" s="40">
        <v>1</v>
      </c>
      <c r="X16" s="126"/>
      <c r="Y16" s="40">
        <v>1</v>
      </c>
      <c r="Z16" s="40">
        <v>1</v>
      </c>
      <c r="AA16" s="40">
        <v>0</v>
      </c>
      <c r="AB16" s="40">
        <v>1</v>
      </c>
      <c r="AC16" s="40">
        <v>1</v>
      </c>
      <c r="AD16" s="126"/>
      <c r="AE16" s="40">
        <v>1</v>
      </c>
      <c r="AF16" s="40">
        <v>1</v>
      </c>
      <c r="AG16" s="40">
        <v>1</v>
      </c>
      <c r="AH16" s="126"/>
      <c r="AI16" s="40">
        <v>1</v>
      </c>
      <c r="AJ16" s="40">
        <v>1</v>
      </c>
      <c r="AK16" s="25">
        <f t="shared" si="0"/>
        <v>31</v>
      </c>
      <c r="AL16" s="20">
        <f t="shared" si="1"/>
        <v>96.875</v>
      </c>
      <c r="AM16" s="26" t="str">
        <f t="shared" si="2"/>
        <v>Pass</v>
      </c>
    </row>
    <row r="17" spans="1:39" ht="31.5" customHeight="1" thickBot="1" x14ac:dyDescent="0.3">
      <c r="A17" s="21">
        <v>12</v>
      </c>
      <c r="B17" s="22" t="s">
        <v>24</v>
      </c>
      <c r="C17" s="22" t="s">
        <v>136</v>
      </c>
      <c r="D17" s="35"/>
      <c r="E17" s="40">
        <v>1</v>
      </c>
      <c r="F17" s="40">
        <v>1</v>
      </c>
      <c r="G17" s="40">
        <v>1</v>
      </c>
      <c r="H17" s="39">
        <v>1</v>
      </c>
      <c r="I17" s="40">
        <v>1</v>
      </c>
      <c r="J17" s="40">
        <v>1</v>
      </c>
      <c r="K17" s="40">
        <v>1</v>
      </c>
      <c r="L17" s="40">
        <v>1</v>
      </c>
      <c r="M17" s="40">
        <v>1</v>
      </c>
      <c r="N17" s="40">
        <v>1</v>
      </c>
      <c r="O17" s="40">
        <v>0</v>
      </c>
      <c r="P17" s="40">
        <v>1</v>
      </c>
      <c r="Q17" s="40">
        <v>1</v>
      </c>
      <c r="R17" s="40">
        <v>1</v>
      </c>
      <c r="S17" s="127"/>
      <c r="T17" s="40">
        <v>1</v>
      </c>
      <c r="U17" s="40">
        <v>0</v>
      </c>
      <c r="V17" s="40">
        <v>0</v>
      </c>
      <c r="W17" s="40">
        <v>0</v>
      </c>
      <c r="X17" s="127"/>
      <c r="Y17" s="40">
        <v>1</v>
      </c>
      <c r="Z17" s="40">
        <v>1</v>
      </c>
      <c r="AA17" s="40">
        <v>1</v>
      </c>
      <c r="AB17" s="40">
        <v>1</v>
      </c>
      <c r="AC17" s="40">
        <v>1</v>
      </c>
      <c r="AD17" s="127"/>
      <c r="AE17" s="40">
        <v>1</v>
      </c>
      <c r="AF17" s="40">
        <v>1</v>
      </c>
      <c r="AG17" s="40">
        <v>1</v>
      </c>
      <c r="AH17" s="127"/>
      <c r="AI17" s="40">
        <v>1</v>
      </c>
      <c r="AJ17" s="40">
        <v>0</v>
      </c>
      <c r="AK17" s="25">
        <f t="shared" si="0"/>
        <v>27</v>
      </c>
      <c r="AL17" s="20">
        <f t="shared" si="1"/>
        <v>84.375</v>
      </c>
      <c r="AM17" s="26" t="str">
        <f t="shared" si="2"/>
        <v>Pass</v>
      </c>
    </row>
    <row r="18" spans="1:39" x14ac:dyDescent="0.2">
      <c r="A18" s="3"/>
      <c r="B18" s="11"/>
      <c r="C18" s="3"/>
      <c r="D18" s="27"/>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row>
    <row r="19" spans="1:39" x14ac:dyDescent="0.2">
      <c r="A19" s="3"/>
      <c r="B19" s="11"/>
      <c r="C19" s="3"/>
      <c r="D19" s="27"/>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row>
    <row r="20" spans="1:39" x14ac:dyDescent="0.2">
      <c r="A20" s="3"/>
      <c r="B20" s="11"/>
      <c r="C20" s="3"/>
      <c r="D20" s="27"/>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row>
    <row r="21" spans="1:39" x14ac:dyDescent="0.2">
      <c r="A21" s="3"/>
      <c r="B21" s="11"/>
      <c r="C21" s="3"/>
      <c r="D21" s="27"/>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row>
    <row r="22" spans="1:39" x14ac:dyDescent="0.2">
      <c r="A22" s="3"/>
      <c r="B22" s="11"/>
      <c r="C22" s="3"/>
      <c r="D22" s="27"/>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row>
    <row r="23" spans="1:39" x14ac:dyDescent="0.2">
      <c r="A23" s="3"/>
      <c r="B23" s="11"/>
      <c r="C23" s="3"/>
      <c r="D23" s="27"/>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row>
    <row r="24" spans="1:39" x14ac:dyDescent="0.2">
      <c r="A24" s="3"/>
      <c r="B24" s="11"/>
      <c r="C24" s="3"/>
      <c r="D24" s="27"/>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row>
    <row r="25" spans="1:39" x14ac:dyDescent="0.2">
      <c r="A25" s="3"/>
      <c r="B25" s="11"/>
      <c r="C25" s="3"/>
      <c r="D25" s="27"/>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row>
    <row r="26" spans="1:39" x14ac:dyDescent="0.2">
      <c r="A26" s="3"/>
      <c r="B26" s="11"/>
      <c r="C26" s="3"/>
      <c r="D26" s="27"/>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row>
    <row r="27" spans="1:39" x14ac:dyDescent="0.2">
      <c r="A27" s="3"/>
      <c r="B27" s="11"/>
      <c r="C27" s="3"/>
      <c r="D27" s="27"/>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row>
    <row r="28" spans="1:39" x14ac:dyDescent="0.2">
      <c r="A28" s="3"/>
      <c r="B28" s="11"/>
      <c r="C28" s="3"/>
      <c r="D28" s="27"/>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row>
    <row r="29" spans="1:39" x14ac:dyDescent="0.2">
      <c r="A29" s="3"/>
      <c r="B29" s="11"/>
      <c r="C29" s="3"/>
      <c r="D29" s="27"/>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row>
    <row r="30" spans="1:39" x14ac:dyDescent="0.2">
      <c r="A30" s="3"/>
      <c r="B30" s="11"/>
      <c r="C30" s="3"/>
      <c r="D30" s="27"/>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row>
    <row r="31" spans="1:39" x14ac:dyDescent="0.2">
      <c r="A31" s="3"/>
      <c r="B31" s="11"/>
      <c r="C31" s="3"/>
      <c r="D31" s="27"/>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row>
    <row r="32" spans="1:39" x14ac:dyDescent="0.2">
      <c r="A32" s="3"/>
      <c r="B32" s="11"/>
      <c r="C32" s="3"/>
      <c r="D32" s="27"/>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row>
    <row r="33" spans="1:36" x14ac:dyDescent="0.2">
      <c r="A33" s="3"/>
      <c r="B33" s="11"/>
      <c r="C33" s="3"/>
      <c r="D33" s="27"/>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row>
    <row r="34" spans="1:36" x14ac:dyDescent="0.2">
      <c r="A34" s="3"/>
      <c r="B34" s="11"/>
      <c r="C34" s="3"/>
      <c r="D34" s="27"/>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row>
    <row r="35" spans="1:36" x14ac:dyDescent="0.2">
      <c r="A35" s="3"/>
      <c r="B35" s="11"/>
      <c r="C35" s="3"/>
      <c r="D35" s="27"/>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row>
    <row r="36" spans="1:36" x14ac:dyDescent="0.2">
      <c r="A36" s="3"/>
      <c r="B36" s="11"/>
      <c r="C36" s="3"/>
      <c r="D36" s="27"/>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row>
    <row r="37" spans="1:36" x14ac:dyDescent="0.2">
      <c r="A37" s="3"/>
      <c r="B37" s="11"/>
      <c r="C37" s="3"/>
      <c r="D37" s="27"/>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row>
    <row r="38" spans="1:36" x14ac:dyDescent="0.2">
      <c r="A38" s="3"/>
      <c r="B38" s="11"/>
      <c r="C38" s="3"/>
      <c r="D38" s="27"/>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row>
    <row r="39" spans="1:36" x14ac:dyDescent="0.2">
      <c r="A39" s="3"/>
      <c r="B39" s="11"/>
      <c r="C39" s="3"/>
      <c r="D39" s="27"/>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row>
    <row r="40" spans="1:36" x14ac:dyDescent="0.2">
      <c r="A40" s="3"/>
      <c r="B40" s="11"/>
      <c r="C40" s="3"/>
      <c r="D40" s="27"/>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row>
    <row r="41" spans="1:36" x14ac:dyDescent="0.2">
      <c r="A41" s="3"/>
      <c r="B41" s="11"/>
      <c r="C41" s="3"/>
      <c r="D41" s="27"/>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row>
    <row r="42" spans="1:36" x14ac:dyDescent="0.2">
      <c r="A42" s="3"/>
      <c r="B42" s="11"/>
      <c r="C42" s="3"/>
      <c r="D42" s="27"/>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row>
    <row r="43" spans="1:36" x14ac:dyDescent="0.2">
      <c r="A43" s="3"/>
      <c r="B43" s="11"/>
      <c r="C43" s="3"/>
      <c r="D43" s="27"/>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row>
    <row r="44" spans="1:36" x14ac:dyDescent="0.2">
      <c r="A44" s="3"/>
      <c r="B44" s="11"/>
      <c r="C44" s="3"/>
      <c r="D44" s="27"/>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row>
    <row r="45" spans="1:36" x14ac:dyDescent="0.2">
      <c r="A45" s="3"/>
      <c r="B45" s="11"/>
      <c r="C45" s="3"/>
      <c r="D45" s="27"/>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row>
    <row r="46" spans="1:36" x14ac:dyDescent="0.2">
      <c r="A46" s="3"/>
      <c r="B46" s="11"/>
      <c r="C46" s="3"/>
      <c r="D46" s="27"/>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row>
    <row r="47" spans="1:36" x14ac:dyDescent="0.2">
      <c r="A47" s="3"/>
      <c r="B47" s="11"/>
      <c r="C47" s="3"/>
      <c r="D47" s="27"/>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row>
    <row r="48" spans="1:36" x14ac:dyDescent="0.2">
      <c r="A48" s="3"/>
      <c r="B48" s="11"/>
      <c r="C48" s="3"/>
      <c r="D48" s="27"/>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row>
    <row r="49" spans="1:38" x14ac:dyDescent="0.2">
      <c r="A49" s="3"/>
      <c r="B49" s="11"/>
      <c r="C49" s="3"/>
      <c r="D49" s="27"/>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row>
    <row r="50" spans="1:38" x14ac:dyDescent="0.2">
      <c r="A50" s="3"/>
      <c r="B50" s="11"/>
      <c r="C50" s="3"/>
      <c r="D50" s="27"/>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row>
    <row r="51" spans="1:38" x14ac:dyDescent="0.2">
      <c r="A51" s="3"/>
      <c r="B51" s="11"/>
      <c r="C51" s="3"/>
      <c r="D51" s="27"/>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row>
    <row r="52" spans="1:38" x14ac:dyDescent="0.2">
      <c r="A52" s="3"/>
      <c r="B52" s="11"/>
      <c r="C52" s="3"/>
      <c r="D52" s="27"/>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row>
    <row r="53" spans="1:38" x14ac:dyDescent="0.2">
      <c r="A53" s="3"/>
      <c r="B53" s="11"/>
      <c r="C53" s="3"/>
      <c r="D53" s="27"/>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row>
    <row r="54" spans="1:38" x14ac:dyDescent="0.2">
      <c r="A54" s="3"/>
      <c r="B54" s="11"/>
      <c r="C54" s="3"/>
      <c r="D54" s="27"/>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row>
    <row r="55" spans="1:38" x14ac:dyDescent="0.2">
      <c r="A55" s="3"/>
      <c r="B55" s="11"/>
      <c r="C55" s="3"/>
      <c r="D55" s="27"/>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1:38" x14ac:dyDescent="0.2">
      <c r="A56" s="3"/>
      <c r="B56" s="11"/>
      <c r="C56" s="3"/>
      <c r="D56" s="27"/>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row>
    <row r="57" spans="1:38" x14ac:dyDescent="0.2">
      <c r="A57" s="3"/>
      <c r="B57" s="11"/>
      <c r="C57" s="3"/>
      <c r="D57" s="27"/>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row>
    <row r="58" spans="1:38" x14ac:dyDescent="0.2">
      <c r="A58" s="3"/>
      <c r="B58" s="11"/>
      <c r="C58" s="3"/>
      <c r="D58" s="27"/>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row>
    <row r="59" spans="1:38" x14ac:dyDescent="0.2">
      <c r="A59" s="3"/>
      <c r="B59" s="11"/>
      <c r="C59" s="3"/>
      <c r="D59" s="27"/>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L59">
        <f>SUM(E6:AH6)+2</f>
        <v>28</v>
      </c>
    </row>
    <row r="60" spans="1:38" x14ac:dyDescent="0.2">
      <c r="A60" s="3"/>
      <c r="B60" s="11"/>
      <c r="C60" s="3"/>
      <c r="D60" s="27"/>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row>
    <row r="61" spans="1:38" x14ac:dyDescent="0.2">
      <c r="A61" s="3"/>
      <c r="B61" s="11"/>
      <c r="C61" s="3"/>
      <c r="D61" s="27"/>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row>
    <row r="62" spans="1:38" x14ac:dyDescent="0.2">
      <c r="A62" s="3"/>
      <c r="B62" s="11"/>
      <c r="C62" s="3"/>
      <c r="D62" s="27"/>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row>
    <row r="63" spans="1:38" x14ac:dyDescent="0.2">
      <c r="A63" s="3"/>
      <c r="B63" s="11"/>
      <c r="C63" s="3"/>
      <c r="D63" s="27"/>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row>
    <row r="64" spans="1:38" x14ac:dyDescent="0.2">
      <c r="A64" s="3"/>
      <c r="B64" s="11"/>
      <c r="C64" s="3"/>
      <c r="D64" s="27"/>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row>
    <row r="65" spans="1:36" x14ac:dyDescent="0.2">
      <c r="A65" s="3"/>
      <c r="B65" s="11"/>
      <c r="C65" s="3"/>
      <c r="D65" s="27"/>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row>
    <row r="66" spans="1:36" x14ac:dyDescent="0.2">
      <c r="A66" s="3"/>
      <c r="B66" s="11"/>
      <c r="C66" s="3"/>
      <c r="D66" s="27"/>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row>
    <row r="67" spans="1:36" x14ac:dyDescent="0.2">
      <c r="A67" s="3"/>
      <c r="B67" s="11"/>
      <c r="C67" s="3"/>
      <c r="D67" s="27"/>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row>
    <row r="68" spans="1:36" x14ac:dyDescent="0.2">
      <c r="A68" s="3"/>
      <c r="B68" s="11"/>
      <c r="C68" s="3"/>
      <c r="D68" s="27"/>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row>
    <row r="69" spans="1:36" x14ac:dyDescent="0.2">
      <c r="A69" s="3"/>
      <c r="B69" s="11"/>
      <c r="C69" s="3"/>
      <c r="D69" s="27"/>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row>
    <row r="70" spans="1:36" x14ac:dyDescent="0.2">
      <c r="A70" s="3"/>
      <c r="B70" s="11"/>
      <c r="C70" s="3"/>
      <c r="D70" s="27"/>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row>
    <row r="71" spans="1:36" x14ac:dyDescent="0.2">
      <c r="A71" s="3"/>
      <c r="B71" s="11"/>
      <c r="C71" s="3"/>
      <c r="D71" s="27"/>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row>
    <row r="72" spans="1:36" x14ac:dyDescent="0.2">
      <c r="A72" s="3"/>
      <c r="B72" s="11"/>
      <c r="C72" s="3"/>
      <c r="D72" s="27"/>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row>
    <row r="73" spans="1:36" x14ac:dyDescent="0.2">
      <c r="A73" s="3"/>
      <c r="B73" s="11"/>
      <c r="C73" s="3"/>
      <c r="D73" s="27"/>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row>
    <row r="74" spans="1:36" x14ac:dyDescent="0.2">
      <c r="A74" s="3"/>
      <c r="B74" s="11"/>
      <c r="C74" s="3"/>
      <c r="D74" s="27"/>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row>
    <row r="75" spans="1:36" x14ac:dyDescent="0.2">
      <c r="A75" s="3"/>
      <c r="B75" s="11"/>
      <c r="C75" s="3"/>
      <c r="D75" s="27"/>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row>
    <row r="76" spans="1:36" x14ac:dyDescent="0.2">
      <c r="A76" s="3"/>
      <c r="B76" s="11"/>
      <c r="C76" s="3"/>
      <c r="D76" s="27"/>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row>
    <row r="77" spans="1:36" x14ac:dyDescent="0.2">
      <c r="A77" s="3"/>
      <c r="B77" s="11"/>
      <c r="C77" s="3"/>
      <c r="D77" s="27"/>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row>
    <row r="78" spans="1:36" x14ac:dyDescent="0.2">
      <c r="A78" s="3"/>
      <c r="B78" s="11"/>
      <c r="C78" s="3"/>
      <c r="D78" s="27"/>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row>
    <row r="79" spans="1:36" x14ac:dyDescent="0.2">
      <c r="A79" s="3"/>
      <c r="B79" s="11"/>
      <c r="C79" s="3"/>
      <c r="D79" s="27"/>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row>
    <row r="80" spans="1:36" x14ac:dyDescent="0.2">
      <c r="A80" s="3"/>
      <c r="B80" s="11"/>
      <c r="C80" s="3"/>
      <c r="D80" s="27"/>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row>
    <row r="81" spans="1:36" x14ac:dyDescent="0.2">
      <c r="A81" s="3"/>
      <c r="B81" s="11"/>
      <c r="C81" s="3"/>
      <c r="D81" s="27"/>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row>
    <row r="82" spans="1:36" x14ac:dyDescent="0.2">
      <c r="A82" s="3"/>
      <c r="B82" s="11"/>
      <c r="C82" s="3"/>
      <c r="D82" s="27"/>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row>
    <row r="83" spans="1:36" x14ac:dyDescent="0.2">
      <c r="A83" s="3"/>
      <c r="B83" s="11"/>
      <c r="C83" s="3"/>
      <c r="D83" s="27"/>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row>
    <row r="84" spans="1:36" x14ac:dyDescent="0.2">
      <c r="A84" s="3"/>
      <c r="B84" s="11"/>
      <c r="C84" s="3"/>
      <c r="D84" s="27"/>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row>
    <row r="85" spans="1:36" x14ac:dyDescent="0.2">
      <c r="A85" s="3"/>
      <c r="B85" s="11"/>
      <c r="C85" s="3"/>
      <c r="D85" s="27"/>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row>
    <row r="86" spans="1:36" x14ac:dyDescent="0.2">
      <c r="A86" s="3"/>
      <c r="B86" s="11"/>
      <c r="C86" s="3"/>
      <c r="D86" s="27"/>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row>
    <row r="87" spans="1:36" x14ac:dyDescent="0.2">
      <c r="A87" s="3"/>
      <c r="B87" s="11"/>
      <c r="C87" s="3"/>
      <c r="D87" s="27"/>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row>
    <row r="88" spans="1:36" x14ac:dyDescent="0.2">
      <c r="A88" s="3"/>
      <c r="B88" s="11"/>
      <c r="C88" s="3"/>
      <c r="D88" s="27"/>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row>
    <row r="89" spans="1:36" x14ac:dyDescent="0.2">
      <c r="A89" s="3"/>
      <c r="B89" s="11"/>
      <c r="C89" s="3"/>
      <c r="D89" s="27"/>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row>
    <row r="90" spans="1:36" x14ac:dyDescent="0.2">
      <c r="A90" s="3"/>
      <c r="B90" s="11"/>
      <c r="C90" s="3"/>
      <c r="D90" s="27"/>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row>
    <row r="91" spans="1:36" x14ac:dyDescent="0.2">
      <c r="A91" s="3"/>
      <c r="B91" s="11"/>
      <c r="C91" s="3"/>
      <c r="D91" s="27"/>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row>
    <row r="92" spans="1:36" x14ac:dyDescent="0.2">
      <c r="A92" s="3"/>
      <c r="B92" s="11"/>
      <c r="C92" s="3"/>
      <c r="D92" s="27"/>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row>
    <row r="93" spans="1:36" x14ac:dyDescent="0.2">
      <c r="A93" s="3"/>
      <c r="B93" s="11"/>
      <c r="C93" s="3"/>
      <c r="D93" s="27"/>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row>
    <row r="94" spans="1:36" x14ac:dyDescent="0.2">
      <c r="A94" s="3"/>
      <c r="B94" s="11"/>
      <c r="C94" s="3"/>
      <c r="D94" s="27"/>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row>
    <row r="95" spans="1:36" x14ac:dyDescent="0.2">
      <c r="A95" s="3"/>
      <c r="B95" s="11"/>
      <c r="C95" s="3"/>
      <c r="D95" s="27"/>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row>
    <row r="96" spans="1:36" x14ac:dyDescent="0.2">
      <c r="A96" s="3"/>
      <c r="B96" s="11"/>
      <c r="C96" s="3"/>
      <c r="D96" s="27"/>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row>
    <row r="97" spans="1:36" x14ac:dyDescent="0.2">
      <c r="A97" s="3"/>
      <c r="B97" s="11"/>
      <c r="C97" s="3"/>
      <c r="D97" s="27"/>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row>
    <row r="98" spans="1:36" x14ac:dyDescent="0.2">
      <c r="A98" s="3"/>
      <c r="B98" s="11"/>
      <c r="C98" s="3"/>
      <c r="D98" s="27"/>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row>
    <row r="99" spans="1:36" x14ac:dyDescent="0.2">
      <c r="A99" s="3"/>
      <c r="B99" s="11"/>
      <c r="C99" s="3"/>
      <c r="D99" s="27"/>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row>
    <row r="100" spans="1:36" x14ac:dyDescent="0.2">
      <c r="A100" s="3"/>
      <c r="B100" s="11"/>
      <c r="C100" s="3"/>
      <c r="D100" s="27"/>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row>
    <row r="101" spans="1:36" x14ac:dyDescent="0.2">
      <c r="A101" s="3"/>
      <c r="B101" s="11"/>
      <c r="C101" s="3"/>
      <c r="D101" s="27"/>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row>
    <row r="102" spans="1:36" x14ac:dyDescent="0.2">
      <c r="A102" s="3"/>
      <c r="B102" s="11"/>
      <c r="C102" s="3"/>
      <c r="D102" s="27"/>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row>
    <row r="103" spans="1:36" x14ac:dyDescent="0.2">
      <c r="A103" s="3"/>
      <c r="B103" s="11"/>
      <c r="C103" s="3"/>
      <c r="D103" s="27"/>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row>
    <row r="104" spans="1:36" x14ac:dyDescent="0.2">
      <c r="A104" s="3"/>
      <c r="B104" s="11"/>
      <c r="C104" s="3"/>
      <c r="D104" s="27"/>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row>
    <row r="105" spans="1:36" x14ac:dyDescent="0.2">
      <c r="A105" s="3"/>
      <c r="B105" s="11"/>
      <c r="C105" s="3"/>
      <c r="D105" s="27"/>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row>
    <row r="106" spans="1:36" x14ac:dyDescent="0.2">
      <c r="A106" s="3"/>
      <c r="B106" s="11"/>
      <c r="C106" s="3"/>
      <c r="D106" s="27"/>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row>
    <row r="107" spans="1:36" x14ac:dyDescent="0.2">
      <c r="A107" s="3"/>
      <c r="B107" s="11"/>
      <c r="C107" s="3"/>
      <c r="D107" s="27"/>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row>
    <row r="108" spans="1:36" x14ac:dyDescent="0.2">
      <c r="A108" s="3"/>
      <c r="B108" s="11"/>
      <c r="C108" s="3"/>
      <c r="D108" s="27"/>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row>
    <row r="109" spans="1:36" x14ac:dyDescent="0.2">
      <c r="A109" s="3"/>
      <c r="B109" s="11"/>
      <c r="C109" s="3"/>
      <c r="D109" s="27"/>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row>
    <row r="110" spans="1:36" x14ac:dyDescent="0.2">
      <c r="A110" s="3"/>
      <c r="B110" s="11"/>
      <c r="C110" s="3"/>
      <c r="D110" s="27"/>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row>
    <row r="111" spans="1:36" x14ac:dyDescent="0.2">
      <c r="A111" s="3"/>
      <c r="B111" s="11"/>
      <c r="C111" s="3"/>
      <c r="D111" s="27"/>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row>
    <row r="112" spans="1:36" x14ac:dyDescent="0.2">
      <c r="A112" s="3"/>
      <c r="B112" s="11"/>
      <c r="C112" s="3"/>
      <c r="D112" s="27"/>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row>
    <row r="113" spans="1:36" x14ac:dyDescent="0.2">
      <c r="A113" s="3"/>
      <c r="B113" s="11"/>
      <c r="C113" s="3"/>
      <c r="D113" s="27"/>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row>
    <row r="114" spans="1:36" x14ac:dyDescent="0.2">
      <c r="A114" s="3"/>
      <c r="B114" s="11"/>
      <c r="C114" s="3"/>
      <c r="D114" s="27"/>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row>
    <row r="115" spans="1:36" x14ac:dyDescent="0.2">
      <c r="A115" s="3"/>
      <c r="B115" s="11"/>
      <c r="C115" s="3"/>
      <c r="D115" s="27"/>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row>
    <row r="116" spans="1:36" x14ac:dyDescent="0.2">
      <c r="A116" s="3"/>
      <c r="B116" s="11"/>
      <c r="C116" s="3"/>
      <c r="D116" s="27"/>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row>
    <row r="117" spans="1:36" x14ac:dyDescent="0.2">
      <c r="A117" s="3"/>
      <c r="B117" s="11"/>
      <c r="C117" s="3"/>
      <c r="D117" s="27"/>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row>
    <row r="118" spans="1:36" x14ac:dyDescent="0.2">
      <c r="A118" s="3"/>
      <c r="B118" s="11"/>
      <c r="C118" s="3"/>
      <c r="D118" s="27"/>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row>
    <row r="119" spans="1:36" x14ac:dyDescent="0.2">
      <c r="A119" s="3"/>
      <c r="B119" s="11"/>
      <c r="C119" s="3"/>
      <c r="D119" s="27"/>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row>
    <row r="120" spans="1:36" x14ac:dyDescent="0.2">
      <c r="A120" s="3"/>
      <c r="B120" s="11"/>
      <c r="C120" s="3"/>
      <c r="D120" s="27"/>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row>
    <row r="121" spans="1:36" x14ac:dyDescent="0.2">
      <c r="A121" s="3"/>
      <c r="B121" s="11"/>
      <c r="C121" s="3"/>
      <c r="D121" s="27"/>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row>
    <row r="122" spans="1:36" x14ac:dyDescent="0.2">
      <c r="A122" s="3"/>
      <c r="B122" s="11"/>
      <c r="C122" s="3"/>
      <c r="D122" s="27"/>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row>
    <row r="123" spans="1:36" x14ac:dyDescent="0.2">
      <c r="A123" s="3"/>
      <c r="B123" s="11"/>
      <c r="C123" s="3"/>
      <c r="D123" s="27"/>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row>
    <row r="124" spans="1:36" x14ac:dyDescent="0.2">
      <c r="A124" s="3"/>
      <c r="B124" s="11"/>
      <c r="C124" s="3"/>
      <c r="D124" s="27"/>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row>
    <row r="125" spans="1:36" x14ac:dyDescent="0.2">
      <c r="A125" s="3"/>
      <c r="B125" s="11"/>
      <c r="C125" s="3"/>
      <c r="D125" s="27"/>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row>
    <row r="126" spans="1:36" x14ac:dyDescent="0.2">
      <c r="A126" s="3"/>
      <c r="B126" s="11"/>
      <c r="C126" s="3"/>
      <c r="D126" s="27"/>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row>
    <row r="127" spans="1:36" x14ac:dyDescent="0.2">
      <c r="A127" s="3"/>
      <c r="B127" s="11"/>
      <c r="C127" s="3"/>
      <c r="D127" s="27"/>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row>
    <row r="128" spans="1:36" x14ac:dyDescent="0.2">
      <c r="A128" s="3"/>
      <c r="B128" s="11"/>
      <c r="C128" s="3"/>
      <c r="D128" s="27"/>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row>
    <row r="129" spans="1:36" x14ac:dyDescent="0.2">
      <c r="A129" s="3"/>
      <c r="B129" s="11"/>
      <c r="C129" s="3"/>
      <c r="D129" s="27"/>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row>
    <row r="130" spans="1:36" x14ac:dyDescent="0.2">
      <c r="A130" s="3"/>
      <c r="B130" s="11"/>
      <c r="C130" s="3"/>
      <c r="D130" s="27"/>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row>
    <row r="131" spans="1:36" x14ac:dyDescent="0.2">
      <c r="A131" s="3"/>
      <c r="B131" s="11"/>
      <c r="C131" s="3"/>
      <c r="D131" s="27"/>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row>
    <row r="132" spans="1:36" x14ac:dyDescent="0.2">
      <c r="A132" s="3"/>
      <c r="B132" s="11"/>
      <c r="C132" s="3"/>
      <c r="D132" s="27"/>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row>
    <row r="133" spans="1:36" x14ac:dyDescent="0.2">
      <c r="A133" s="3"/>
      <c r="B133" s="11"/>
      <c r="C133" s="3"/>
      <c r="D133" s="27"/>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row>
    <row r="134" spans="1:36" x14ac:dyDescent="0.2">
      <c r="A134" s="3"/>
      <c r="B134" s="11"/>
      <c r="C134" s="3"/>
      <c r="D134" s="27"/>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row>
    <row r="135" spans="1:36" x14ac:dyDescent="0.2">
      <c r="A135" s="3"/>
      <c r="B135" s="11"/>
      <c r="C135" s="3"/>
      <c r="D135" s="27"/>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row>
    <row r="136" spans="1:36" x14ac:dyDescent="0.2">
      <c r="A136" s="3"/>
      <c r="B136" s="11"/>
      <c r="C136" s="3"/>
      <c r="D136" s="27"/>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row>
    <row r="137" spans="1:36" x14ac:dyDescent="0.2">
      <c r="A137" s="3"/>
      <c r="B137" s="11"/>
      <c r="C137" s="3"/>
      <c r="D137" s="27"/>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row>
    <row r="138" spans="1:36" x14ac:dyDescent="0.2">
      <c r="A138" s="3"/>
      <c r="B138" s="11"/>
      <c r="C138" s="3"/>
      <c r="D138" s="27"/>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row>
    <row r="139" spans="1:36" x14ac:dyDescent="0.2">
      <c r="A139" s="3"/>
      <c r="B139" s="11"/>
      <c r="C139" s="3"/>
      <c r="D139" s="27"/>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row>
    <row r="140" spans="1:36" x14ac:dyDescent="0.2">
      <c r="A140" s="3"/>
      <c r="B140" s="11"/>
      <c r="C140" s="3"/>
      <c r="D140" s="27"/>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row>
    <row r="141" spans="1:36" x14ac:dyDescent="0.2">
      <c r="A141" s="3"/>
      <c r="B141" s="11"/>
      <c r="C141" s="3"/>
      <c r="D141" s="27"/>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row>
    <row r="142" spans="1:36" x14ac:dyDescent="0.2">
      <c r="A142" s="3"/>
      <c r="B142" s="11"/>
      <c r="C142" s="3"/>
      <c r="D142" s="27"/>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row>
    <row r="143" spans="1:36" x14ac:dyDescent="0.2">
      <c r="A143" s="3"/>
      <c r="B143" s="11"/>
      <c r="C143" s="3"/>
      <c r="D143" s="27"/>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row>
    <row r="144" spans="1:36" x14ac:dyDescent="0.2">
      <c r="A144" s="3"/>
      <c r="B144" s="11"/>
      <c r="C144" s="3"/>
      <c r="D144" s="27"/>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row>
    <row r="145" spans="1:36" x14ac:dyDescent="0.2">
      <c r="A145" s="3"/>
      <c r="B145" s="11"/>
      <c r="C145" s="3"/>
      <c r="D145" s="27"/>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row>
    <row r="146" spans="1:36" x14ac:dyDescent="0.2">
      <c r="A146" s="3"/>
      <c r="B146" s="11"/>
      <c r="C146" s="3"/>
      <c r="D146" s="27"/>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row>
    <row r="147" spans="1:36" x14ac:dyDescent="0.2">
      <c r="A147" s="3"/>
      <c r="B147" s="11"/>
      <c r="C147" s="3"/>
      <c r="D147" s="27"/>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row>
    <row r="148" spans="1:36" x14ac:dyDescent="0.2">
      <c r="A148" s="3"/>
      <c r="B148" s="11"/>
      <c r="C148" s="3"/>
      <c r="D148" s="27"/>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row>
    <row r="149" spans="1:36" x14ac:dyDescent="0.2">
      <c r="A149" s="3"/>
      <c r="B149" s="11"/>
      <c r="C149" s="3"/>
      <c r="D149" s="27"/>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row>
    <row r="150" spans="1:36" x14ac:dyDescent="0.2">
      <c r="A150" s="3"/>
      <c r="B150" s="11"/>
      <c r="C150" s="3"/>
      <c r="D150" s="27"/>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row>
    <row r="151" spans="1:36" x14ac:dyDescent="0.2">
      <c r="A151" s="3"/>
      <c r="B151" s="11"/>
      <c r="C151" s="3"/>
      <c r="D151" s="27"/>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row>
    <row r="152" spans="1:36" x14ac:dyDescent="0.2">
      <c r="A152" s="3"/>
      <c r="B152" s="11"/>
      <c r="C152" s="3"/>
      <c r="D152" s="27"/>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row>
    <row r="153" spans="1:36" x14ac:dyDescent="0.2">
      <c r="A153" s="3"/>
      <c r="B153" s="11"/>
      <c r="C153" s="3"/>
      <c r="D153" s="27"/>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row>
    <row r="154" spans="1:36" x14ac:dyDescent="0.2">
      <c r="A154" s="3"/>
      <c r="B154" s="11"/>
      <c r="C154" s="3"/>
      <c r="D154" s="27"/>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row>
    <row r="155" spans="1:36" x14ac:dyDescent="0.2">
      <c r="A155" s="3"/>
      <c r="B155" s="11"/>
      <c r="C155" s="3"/>
      <c r="D155" s="27"/>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row>
    <row r="156" spans="1:36" x14ac:dyDescent="0.2">
      <c r="A156" s="3"/>
      <c r="B156" s="11"/>
      <c r="C156" s="3"/>
      <c r="D156" s="27"/>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row>
    <row r="157" spans="1:36" x14ac:dyDescent="0.2">
      <c r="A157" s="3"/>
      <c r="B157" s="11"/>
      <c r="C157" s="3"/>
      <c r="D157" s="27"/>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row>
    <row r="158" spans="1:36" x14ac:dyDescent="0.2">
      <c r="A158" s="3"/>
      <c r="B158" s="11"/>
      <c r="C158" s="3"/>
      <c r="D158" s="27"/>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row>
    <row r="159" spans="1:36" x14ac:dyDescent="0.2">
      <c r="A159" s="3"/>
      <c r="B159" s="11"/>
      <c r="C159" s="3"/>
      <c r="D159" s="27"/>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row>
    <row r="160" spans="1:36" x14ac:dyDescent="0.2">
      <c r="A160" s="3"/>
      <c r="B160" s="11"/>
      <c r="C160" s="3"/>
      <c r="D160" s="27"/>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row>
    <row r="161" spans="1:36" x14ac:dyDescent="0.2">
      <c r="A161" s="3"/>
      <c r="B161" s="11"/>
      <c r="C161" s="3"/>
      <c r="D161" s="27"/>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row>
    <row r="162" spans="1:36" x14ac:dyDescent="0.2">
      <c r="A162" s="3"/>
      <c r="B162" s="11"/>
      <c r="C162" s="3"/>
      <c r="D162" s="27"/>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row>
    <row r="163" spans="1:36" x14ac:dyDescent="0.2">
      <c r="A163" s="3"/>
      <c r="B163" s="11"/>
      <c r="C163" s="3"/>
      <c r="D163" s="27"/>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row>
    <row r="164" spans="1:36" x14ac:dyDescent="0.2">
      <c r="A164" s="3"/>
      <c r="B164" s="11"/>
      <c r="C164" s="3"/>
      <c r="D164" s="27"/>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row>
    <row r="165" spans="1:36" x14ac:dyDescent="0.2">
      <c r="A165" s="3"/>
      <c r="B165" s="11"/>
      <c r="C165" s="3"/>
      <c r="D165" s="27"/>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row>
    <row r="166" spans="1:36" x14ac:dyDescent="0.2">
      <c r="A166" s="3"/>
      <c r="B166" s="11"/>
      <c r="C166" s="3"/>
      <c r="D166" s="27"/>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row>
    <row r="167" spans="1:36" x14ac:dyDescent="0.2">
      <c r="A167" s="3"/>
      <c r="B167" s="11"/>
      <c r="C167" s="3"/>
      <c r="D167" s="27"/>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row>
    <row r="168" spans="1:36" x14ac:dyDescent="0.2">
      <c r="A168" s="3"/>
      <c r="B168" s="11"/>
      <c r="C168" s="3"/>
      <c r="D168" s="27"/>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row>
    <row r="169" spans="1:36" x14ac:dyDescent="0.2">
      <c r="A169" s="3"/>
      <c r="B169" s="11"/>
      <c r="C169" s="3"/>
      <c r="D169" s="27"/>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row>
    <row r="170" spans="1:36" x14ac:dyDescent="0.2">
      <c r="A170" s="3"/>
      <c r="B170" s="11"/>
      <c r="C170" s="3"/>
      <c r="D170" s="27"/>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row>
    <row r="171" spans="1:36" x14ac:dyDescent="0.2">
      <c r="A171" s="3"/>
      <c r="B171" s="11"/>
      <c r="C171" s="3"/>
      <c r="D171" s="27"/>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row>
    <row r="172" spans="1:36" x14ac:dyDescent="0.2">
      <c r="A172" s="3"/>
      <c r="B172" s="11"/>
      <c r="C172" s="3"/>
      <c r="D172" s="27"/>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row>
    <row r="173" spans="1:36" x14ac:dyDescent="0.2">
      <c r="A173" s="3"/>
      <c r="B173" s="11"/>
      <c r="C173" s="3"/>
      <c r="D173" s="27"/>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row>
    <row r="174" spans="1:36" x14ac:dyDescent="0.2">
      <c r="A174" s="3"/>
      <c r="B174" s="11"/>
      <c r="C174" s="3"/>
      <c r="D174" s="27"/>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row>
    <row r="175" spans="1:36" x14ac:dyDescent="0.2">
      <c r="A175" s="3"/>
      <c r="B175" s="11"/>
      <c r="C175" s="3"/>
      <c r="D175" s="27"/>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row>
    <row r="176" spans="1:36" x14ac:dyDescent="0.2">
      <c r="A176" s="3"/>
      <c r="B176" s="11"/>
      <c r="C176" s="3"/>
      <c r="D176" s="27"/>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row>
    <row r="177" spans="1:36" x14ac:dyDescent="0.2">
      <c r="A177" s="3"/>
      <c r="B177" s="11"/>
      <c r="C177" s="3"/>
      <c r="D177" s="27"/>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row>
    <row r="178" spans="1:36" x14ac:dyDescent="0.2">
      <c r="A178" s="3"/>
      <c r="B178" s="11"/>
      <c r="C178" s="3"/>
      <c r="D178" s="27"/>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row>
    <row r="179" spans="1:36" x14ac:dyDescent="0.2">
      <c r="A179" s="3"/>
      <c r="B179" s="11"/>
      <c r="C179" s="3"/>
      <c r="D179" s="27"/>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row>
    <row r="180" spans="1:36" x14ac:dyDescent="0.2">
      <c r="A180" s="3"/>
      <c r="B180" s="11"/>
      <c r="C180" s="3"/>
      <c r="D180" s="27"/>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row>
    <row r="181" spans="1:36" x14ac:dyDescent="0.2">
      <c r="A181" s="3"/>
      <c r="B181" s="11"/>
      <c r="C181" s="3"/>
      <c r="D181" s="27"/>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row>
    <row r="182" spans="1:36" x14ac:dyDescent="0.2">
      <c r="A182" s="3"/>
      <c r="B182" s="11"/>
      <c r="C182" s="3"/>
      <c r="D182" s="27"/>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row>
    <row r="183" spans="1:36" x14ac:dyDescent="0.2">
      <c r="A183" s="3"/>
      <c r="B183" s="11"/>
      <c r="C183" s="3"/>
      <c r="D183" s="27"/>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row>
    <row r="184" spans="1:36" x14ac:dyDescent="0.2">
      <c r="A184" s="3"/>
      <c r="B184" s="11"/>
      <c r="C184" s="3"/>
      <c r="D184" s="27"/>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row>
    <row r="185" spans="1:36" x14ac:dyDescent="0.2">
      <c r="A185" s="3"/>
      <c r="B185" s="11"/>
      <c r="C185" s="3"/>
      <c r="D185" s="27"/>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row>
    <row r="186" spans="1:36" x14ac:dyDescent="0.2">
      <c r="A186" s="3"/>
      <c r="B186" s="11"/>
      <c r="C186" s="3"/>
      <c r="D186" s="27"/>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row>
    <row r="187" spans="1:36" x14ac:dyDescent="0.2">
      <c r="A187" s="3"/>
      <c r="B187" s="11"/>
      <c r="C187" s="3"/>
      <c r="D187" s="27"/>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row>
    <row r="188" spans="1:36" x14ac:dyDescent="0.2">
      <c r="A188" s="3"/>
      <c r="B188" s="11"/>
      <c r="C188" s="3"/>
      <c r="D188" s="27"/>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row>
    <row r="189" spans="1:36" x14ac:dyDescent="0.2">
      <c r="A189" s="3"/>
      <c r="B189" s="11"/>
      <c r="C189" s="3"/>
      <c r="D189" s="27"/>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row>
    <row r="190" spans="1:36" x14ac:dyDescent="0.2">
      <c r="A190" s="3"/>
      <c r="B190" s="11"/>
      <c r="C190" s="3"/>
      <c r="D190" s="27"/>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row>
    <row r="191" spans="1:36" x14ac:dyDescent="0.2">
      <c r="A191" s="3"/>
      <c r="B191" s="11"/>
      <c r="C191" s="3"/>
      <c r="D191" s="27"/>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row>
    <row r="192" spans="1:36" x14ac:dyDescent="0.2">
      <c r="A192" s="3"/>
      <c r="B192" s="11"/>
      <c r="C192" s="3"/>
      <c r="D192" s="27"/>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row>
    <row r="193" spans="1:36" x14ac:dyDescent="0.2">
      <c r="A193" s="3"/>
      <c r="B193" s="11"/>
      <c r="C193" s="3"/>
      <c r="D193" s="27"/>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row>
    <row r="194" spans="1:36" x14ac:dyDescent="0.2">
      <c r="A194" s="3"/>
      <c r="B194" s="11"/>
      <c r="C194" s="3"/>
      <c r="D194" s="27"/>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row>
    <row r="195" spans="1:36" x14ac:dyDescent="0.2">
      <c r="A195" s="3"/>
      <c r="B195" s="11"/>
      <c r="C195" s="3"/>
      <c r="D195" s="27"/>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row>
    <row r="196" spans="1:36" x14ac:dyDescent="0.2">
      <c r="A196" s="3"/>
      <c r="B196" s="11"/>
      <c r="C196" s="3"/>
      <c r="D196" s="27"/>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row>
    <row r="197" spans="1:36" x14ac:dyDescent="0.2">
      <c r="A197" s="3"/>
      <c r="B197" s="11"/>
      <c r="C197" s="3"/>
      <c r="D197" s="27"/>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row>
    <row r="198" spans="1:36" x14ac:dyDescent="0.2">
      <c r="A198" s="3"/>
      <c r="B198" s="11"/>
      <c r="C198" s="3"/>
      <c r="D198" s="27"/>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row>
    <row r="199" spans="1:36" x14ac:dyDescent="0.2">
      <c r="A199" s="3"/>
      <c r="B199" s="11"/>
      <c r="C199" s="3"/>
      <c r="D199" s="27"/>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row>
    <row r="200" spans="1:36" x14ac:dyDescent="0.2">
      <c r="A200" s="3"/>
      <c r="B200" s="11"/>
      <c r="C200" s="3"/>
      <c r="D200" s="27"/>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row>
    <row r="201" spans="1:36" x14ac:dyDescent="0.2">
      <c r="A201" s="3"/>
      <c r="B201" s="11"/>
      <c r="C201" s="3"/>
      <c r="D201" s="27"/>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row>
    <row r="202" spans="1:36" x14ac:dyDescent="0.2">
      <c r="A202" s="3"/>
      <c r="B202" s="11"/>
      <c r="C202" s="3"/>
      <c r="D202" s="27"/>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row>
    <row r="203" spans="1:36" x14ac:dyDescent="0.2">
      <c r="A203" s="3"/>
      <c r="B203" s="11"/>
      <c r="C203" s="3"/>
      <c r="D203" s="27"/>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row>
    <row r="204" spans="1:36" x14ac:dyDescent="0.2">
      <c r="A204" s="3"/>
      <c r="B204" s="11"/>
      <c r="C204" s="3"/>
      <c r="D204" s="27"/>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row>
    <row r="205" spans="1:36" x14ac:dyDescent="0.2">
      <c r="A205" s="3"/>
      <c r="B205" s="11"/>
      <c r="C205" s="3"/>
      <c r="D205" s="27"/>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row>
    <row r="206" spans="1:36" x14ac:dyDescent="0.2">
      <c r="A206" s="3"/>
      <c r="B206" s="11"/>
      <c r="C206" s="3"/>
      <c r="D206" s="27"/>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row>
    <row r="227" spans="19:19" ht="12" customHeight="1" x14ac:dyDescent="0.2">
      <c r="S227" s="84"/>
    </row>
  </sheetData>
  <mergeCells count="9">
    <mergeCell ref="A1:N1"/>
    <mergeCell ref="A3:C3"/>
    <mergeCell ref="E3:AH3"/>
    <mergeCell ref="A4:C4"/>
    <mergeCell ref="S6:S17"/>
    <mergeCell ref="X6:X12"/>
    <mergeCell ref="X15:X17"/>
    <mergeCell ref="AD6:AD17"/>
    <mergeCell ref="AH6:AH1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AN18"/>
  <sheetViews>
    <sheetView zoomScale="90" zoomScaleNormal="90" workbookViewId="0">
      <pane xSplit="3915" ySplit="3690" topLeftCell="P6" activePane="topRight"/>
      <selection pane="topRight" activeCell="AM1" sqref="AM1"/>
      <selection pane="bottomLeft" activeCell="A5" sqref="A5"/>
      <selection pane="bottomRight" activeCell="AM7" sqref="AM7"/>
    </sheetView>
  </sheetViews>
  <sheetFormatPr defaultColWidth="10.7109375" defaultRowHeight="12.75" x14ac:dyDescent="0.2"/>
  <cols>
    <col min="1" max="1" width="5.7109375" style="3" customWidth="1"/>
    <col min="2" max="2" width="15.140625" style="11" customWidth="1"/>
    <col min="3" max="3" width="16.5703125" style="3" customWidth="1"/>
    <col min="4" max="4" width="5.7109375" style="27" customWidth="1"/>
    <col min="5" max="36" width="5.7109375" style="3" customWidth="1"/>
    <col min="37" max="37" width="9.42578125" style="3" customWidth="1"/>
    <col min="38" max="38" width="11.42578125" style="3" customWidth="1"/>
    <col min="39" max="39" width="11.7109375" customWidth="1"/>
    <col min="40" max="16384" width="10.7109375" style="3"/>
  </cols>
  <sheetData>
    <row r="1" spans="1:40" ht="30" customHeight="1" x14ac:dyDescent="0.2">
      <c r="A1" s="133" t="s">
        <v>12</v>
      </c>
      <c r="B1" s="133"/>
      <c r="C1" s="133"/>
      <c r="D1" s="133"/>
      <c r="E1" s="133"/>
      <c r="F1" s="133"/>
      <c r="G1" s="133"/>
      <c r="H1" s="133"/>
      <c r="I1" s="133"/>
      <c r="J1" s="133"/>
      <c r="K1" s="133"/>
      <c r="L1" s="133"/>
      <c r="M1" s="133"/>
      <c r="N1" s="133"/>
    </row>
    <row r="2" spans="1:40" ht="18.75" customHeight="1" thickBot="1" x14ac:dyDescent="0.25">
      <c r="A2" s="1"/>
      <c r="B2" s="4"/>
      <c r="C2" s="2"/>
      <c r="D2" s="47"/>
      <c r="E2" s="2"/>
      <c r="F2" s="2"/>
      <c r="G2" s="2"/>
      <c r="H2" s="2"/>
      <c r="I2" s="2"/>
      <c r="J2" s="2"/>
      <c r="K2" s="2"/>
      <c r="L2"/>
      <c r="M2"/>
    </row>
    <row r="3" spans="1:40" ht="30" customHeight="1" thickBot="1" x14ac:dyDescent="0.3">
      <c r="A3" s="122" t="s">
        <v>11</v>
      </c>
      <c r="B3" s="123"/>
      <c r="C3" s="124"/>
      <c r="D3" s="48"/>
      <c r="E3" s="113" t="s">
        <v>0</v>
      </c>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58"/>
      <c r="AJ3" s="58"/>
    </row>
    <row r="4" spans="1:40" s="6" customFormat="1" ht="67.5" customHeight="1" thickBot="1" x14ac:dyDescent="0.25">
      <c r="A4" s="114" t="s">
        <v>73</v>
      </c>
      <c r="B4" s="114"/>
      <c r="C4" s="114"/>
      <c r="D4" s="18"/>
      <c r="E4" s="12">
        <v>40837</v>
      </c>
      <c r="F4" s="12">
        <v>40844</v>
      </c>
      <c r="G4" s="12">
        <v>40851</v>
      </c>
      <c r="H4" s="12">
        <v>40858</v>
      </c>
      <c r="I4" s="12">
        <v>40865</v>
      </c>
      <c r="J4" s="12">
        <v>40872</v>
      </c>
      <c r="K4" s="12">
        <v>40879</v>
      </c>
      <c r="L4" s="12">
        <v>40886</v>
      </c>
      <c r="M4" s="12">
        <v>40893</v>
      </c>
      <c r="N4" s="12">
        <v>40900</v>
      </c>
      <c r="O4" s="12">
        <v>40914</v>
      </c>
      <c r="P4" s="12">
        <v>40921</v>
      </c>
      <c r="Q4" s="12">
        <v>40928</v>
      </c>
      <c r="R4" s="12">
        <v>40935</v>
      </c>
      <c r="S4" s="12">
        <v>40942</v>
      </c>
      <c r="T4" s="12">
        <v>40949</v>
      </c>
      <c r="U4" s="12">
        <v>40956</v>
      </c>
      <c r="V4" s="12">
        <v>40963</v>
      </c>
      <c r="W4" s="12">
        <v>40970</v>
      </c>
      <c r="X4" s="12">
        <v>40977</v>
      </c>
      <c r="Y4" s="12">
        <v>40984</v>
      </c>
      <c r="Z4" s="12">
        <v>40991</v>
      </c>
      <c r="AA4" s="12">
        <v>40998</v>
      </c>
      <c r="AB4" s="12">
        <v>41012</v>
      </c>
      <c r="AC4" s="12">
        <v>41019</v>
      </c>
      <c r="AD4" s="12">
        <v>41026</v>
      </c>
      <c r="AE4" s="12">
        <v>41033</v>
      </c>
      <c r="AF4" s="12">
        <v>41040</v>
      </c>
      <c r="AG4" s="12">
        <v>41047</v>
      </c>
      <c r="AH4" s="12">
        <v>41054</v>
      </c>
      <c r="AI4" s="12">
        <v>41061</v>
      </c>
      <c r="AJ4" s="12">
        <v>41068</v>
      </c>
      <c r="AK4" s="13" t="s">
        <v>20</v>
      </c>
      <c r="AL4" s="16" t="s">
        <v>32</v>
      </c>
      <c r="AM4" s="17" t="s">
        <v>36</v>
      </c>
    </row>
    <row r="5" spans="1:40" s="9" customFormat="1" ht="45" customHeight="1" thickBot="1" x14ac:dyDescent="0.3">
      <c r="A5" s="7" t="s">
        <v>1</v>
      </c>
      <c r="B5" s="10" t="s">
        <v>2</v>
      </c>
      <c r="C5" s="8" t="s">
        <v>3</v>
      </c>
      <c r="D5" s="49"/>
      <c r="E5" s="7">
        <v>1</v>
      </c>
      <c r="F5" s="10">
        <v>2</v>
      </c>
      <c r="G5" s="10">
        <v>3</v>
      </c>
      <c r="H5" s="10">
        <v>4</v>
      </c>
      <c r="I5" s="10">
        <v>5</v>
      </c>
      <c r="J5" s="10">
        <v>6</v>
      </c>
      <c r="K5" s="10">
        <v>7</v>
      </c>
      <c r="L5" s="10">
        <v>8</v>
      </c>
      <c r="M5" s="10">
        <v>9</v>
      </c>
      <c r="N5" s="10">
        <v>10</v>
      </c>
      <c r="O5" s="10">
        <v>11</v>
      </c>
      <c r="P5" s="10">
        <v>12</v>
      </c>
      <c r="Q5" s="10">
        <v>13</v>
      </c>
      <c r="R5" s="10">
        <v>14</v>
      </c>
      <c r="S5" s="10">
        <v>15</v>
      </c>
      <c r="T5" s="10">
        <v>16</v>
      </c>
      <c r="U5" s="10">
        <v>17</v>
      </c>
      <c r="V5" s="10">
        <v>18</v>
      </c>
      <c r="W5" s="10">
        <v>19</v>
      </c>
      <c r="X5" s="10">
        <v>20</v>
      </c>
      <c r="Y5" s="10">
        <v>21</v>
      </c>
      <c r="Z5" s="10">
        <v>22</v>
      </c>
      <c r="AA5" s="10">
        <v>23</v>
      </c>
      <c r="AB5" s="10">
        <v>25</v>
      </c>
      <c r="AC5" s="10">
        <v>26</v>
      </c>
      <c r="AD5" s="10">
        <v>27</v>
      </c>
      <c r="AE5" s="10">
        <v>28</v>
      </c>
      <c r="AF5" s="10">
        <v>29</v>
      </c>
      <c r="AG5" s="10">
        <v>30</v>
      </c>
      <c r="AH5" s="50">
        <v>31</v>
      </c>
      <c r="AI5" s="10">
        <v>32</v>
      </c>
      <c r="AJ5" s="50">
        <v>33</v>
      </c>
      <c r="AK5" s="45"/>
      <c r="AL5" s="45"/>
      <c r="AM5" s="45"/>
    </row>
    <row r="6" spans="1:40" s="9" customFormat="1" ht="30.75" customHeight="1" thickBot="1" x14ac:dyDescent="0.3">
      <c r="A6" s="94">
        <v>1</v>
      </c>
      <c r="B6" s="95" t="s">
        <v>112</v>
      </c>
      <c r="C6" s="95" t="s">
        <v>64</v>
      </c>
      <c r="D6" s="49"/>
      <c r="E6" s="72" t="s">
        <v>113</v>
      </c>
      <c r="F6" s="73"/>
      <c r="G6" s="73"/>
      <c r="H6" s="73"/>
      <c r="I6" s="73"/>
      <c r="J6" s="73"/>
      <c r="K6" s="65">
        <v>0</v>
      </c>
      <c r="L6" s="65">
        <v>0</v>
      </c>
      <c r="M6" s="65">
        <v>0</v>
      </c>
      <c r="N6" s="65">
        <v>0</v>
      </c>
      <c r="O6" s="65">
        <v>0</v>
      </c>
      <c r="P6" s="65">
        <v>0</v>
      </c>
      <c r="Q6" s="65">
        <v>0</v>
      </c>
      <c r="R6" s="65">
        <v>0</v>
      </c>
      <c r="S6" s="65">
        <v>0</v>
      </c>
      <c r="T6" s="65">
        <v>0</v>
      </c>
      <c r="U6" s="65">
        <v>0</v>
      </c>
      <c r="V6" s="65">
        <v>0</v>
      </c>
      <c r="W6" s="65">
        <v>0</v>
      </c>
      <c r="X6" s="119" t="s">
        <v>124</v>
      </c>
      <c r="Y6" s="65">
        <v>0</v>
      </c>
      <c r="Z6" s="65">
        <v>0</v>
      </c>
      <c r="AA6" s="65">
        <v>0</v>
      </c>
      <c r="AB6" s="65">
        <v>0</v>
      </c>
      <c r="AC6" s="65">
        <v>0</v>
      </c>
      <c r="AD6" s="65">
        <v>0</v>
      </c>
      <c r="AE6" s="65">
        <v>0</v>
      </c>
      <c r="AF6" s="65">
        <v>0</v>
      </c>
      <c r="AG6" s="65">
        <v>0</v>
      </c>
      <c r="AH6" s="65">
        <v>0</v>
      </c>
      <c r="AI6" s="65">
        <v>0</v>
      </c>
      <c r="AJ6" s="65">
        <v>0</v>
      </c>
      <c r="AK6" s="68">
        <f>SUM(E6:AJ6)+1</f>
        <v>1</v>
      </c>
      <c r="AL6" s="69">
        <f>SUM(AK6)/33*100</f>
        <v>3.0303030303030303</v>
      </c>
      <c r="AM6" s="70" t="str">
        <f>IF(AL6&gt;79.99,"Pass","Fail")</f>
        <v>Fail</v>
      </c>
    </row>
    <row r="7" spans="1:40" s="27" customFormat="1" ht="31.5" customHeight="1" thickBot="1" x14ac:dyDescent="0.3">
      <c r="A7" s="21">
        <v>2</v>
      </c>
      <c r="B7" s="22" t="s">
        <v>89</v>
      </c>
      <c r="C7" s="22" t="s">
        <v>61</v>
      </c>
      <c r="D7" s="23"/>
      <c r="E7" s="40">
        <v>1</v>
      </c>
      <c r="F7" s="40">
        <v>1</v>
      </c>
      <c r="G7" s="40">
        <v>1</v>
      </c>
      <c r="H7" s="40">
        <v>1</v>
      </c>
      <c r="I7" s="40">
        <v>1</v>
      </c>
      <c r="J7" s="40">
        <v>1</v>
      </c>
      <c r="K7" s="40">
        <v>1</v>
      </c>
      <c r="L7" s="40">
        <v>1</v>
      </c>
      <c r="M7" s="40">
        <v>0</v>
      </c>
      <c r="N7" s="40">
        <v>1</v>
      </c>
      <c r="O7" s="40">
        <v>1</v>
      </c>
      <c r="P7" s="40">
        <v>1</v>
      </c>
      <c r="Q7" s="40">
        <v>1</v>
      </c>
      <c r="R7" s="40">
        <v>1</v>
      </c>
      <c r="S7" s="40">
        <v>1</v>
      </c>
      <c r="T7" s="40">
        <v>1</v>
      </c>
      <c r="U7" s="40">
        <v>1</v>
      </c>
      <c r="V7" s="40">
        <v>1</v>
      </c>
      <c r="W7" s="40">
        <v>1</v>
      </c>
      <c r="X7" s="120"/>
      <c r="Y7" s="40">
        <v>1</v>
      </c>
      <c r="Z7" s="40">
        <v>1</v>
      </c>
      <c r="AA7" s="40">
        <v>1</v>
      </c>
      <c r="AB7" s="40">
        <v>1</v>
      </c>
      <c r="AC7" s="40">
        <v>1</v>
      </c>
      <c r="AD7" s="40">
        <v>1</v>
      </c>
      <c r="AE7" s="40">
        <v>1</v>
      </c>
      <c r="AF7" s="40">
        <v>1</v>
      </c>
      <c r="AG7" s="40">
        <v>1</v>
      </c>
      <c r="AH7" s="40">
        <v>1</v>
      </c>
      <c r="AI7" s="40">
        <v>1</v>
      </c>
      <c r="AJ7" s="40">
        <v>1</v>
      </c>
      <c r="AK7" s="25">
        <f t="shared" ref="AK7:AK18" si="0">SUM(E7:AJ7)+1</f>
        <v>31</v>
      </c>
      <c r="AL7" s="19">
        <f t="shared" ref="AL7:AL18" si="1">SUM(AK7)/33*100</f>
        <v>93.939393939393938</v>
      </c>
      <c r="AM7" s="26" t="str">
        <f t="shared" ref="AM7:AM18" si="2">IF(AL7&gt;79.99,"Pass","Fail")</f>
        <v>Pass</v>
      </c>
    </row>
    <row r="8" spans="1:40" s="27" customFormat="1" ht="31.5" customHeight="1" thickBot="1" x14ac:dyDescent="0.3">
      <c r="A8" s="21">
        <v>3</v>
      </c>
      <c r="B8" s="22" t="s">
        <v>14</v>
      </c>
      <c r="C8" s="22" t="s">
        <v>63</v>
      </c>
      <c r="D8" s="23"/>
      <c r="E8" s="40">
        <v>1</v>
      </c>
      <c r="F8" s="40">
        <v>1</v>
      </c>
      <c r="G8" s="40">
        <v>1</v>
      </c>
      <c r="H8" s="40">
        <v>1</v>
      </c>
      <c r="I8" s="40">
        <v>1</v>
      </c>
      <c r="J8" s="40">
        <v>1</v>
      </c>
      <c r="K8" s="40">
        <v>0</v>
      </c>
      <c r="L8" s="40">
        <v>1</v>
      </c>
      <c r="M8" s="40">
        <v>1</v>
      </c>
      <c r="N8" s="40">
        <v>1</v>
      </c>
      <c r="O8" s="40">
        <v>1</v>
      </c>
      <c r="P8" s="40">
        <v>1</v>
      </c>
      <c r="Q8" s="40">
        <v>0</v>
      </c>
      <c r="R8" s="40">
        <v>1</v>
      </c>
      <c r="S8" s="40">
        <v>1</v>
      </c>
      <c r="T8" s="40">
        <v>1</v>
      </c>
      <c r="U8" s="40">
        <v>0</v>
      </c>
      <c r="V8" s="40">
        <v>1</v>
      </c>
      <c r="W8" s="40">
        <v>1</v>
      </c>
      <c r="X8" s="120"/>
      <c r="Y8" s="40">
        <v>1</v>
      </c>
      <c r="Z8" s="40">
        <v>1</v>
      </c>
      <c r="AA8" s="40">
        <v>1</v>
      </c>
      <c r="AB8" s="40">
        <v>0</v>
      </c>
      <c r="AC8" s="40">
        <v>0</v>
      </c>
      <c r="AD8" s="40">
        <v>1</v>
      </c>
      <c r="AE8" s="40">
        <v>1</v>
      </c>
      <c r="AF8" s="40">
        <v>1</v>
      </c>
      <c r="AG8" s="40">
        <v>1</v>
      </c>
      <c r="AH8" s="40">
        <v>1</v>
      </c>
      <c r="AI8" s="40">
        <v>1</v>
      </c>
      <c r="AJ8" s="40">
        <v>1</v>
      </c>
      <c r="AK8" s="25">
        <f t="shared" si="0"/>
        <v>27</v>
      </c>
      <c r="AL8" s="19">
        <f t="shared" si="1"/>
        <v>81.818181818181827</v>
      </c>
      <c r="AM8" s="26" t="str">
        <f t="shared" si="2"/>
        <v>Pass</v>
      </c>
    </row>
    <row r="9" spans="1:40" s="27" customFormat="1" ht="31.5" customHeight="1" thickBot="1" x14ac:dyDescent="0.3">
      <c r="A9" s="21">
        <v>4</v>
      </c>
      <c r="B9" s="22" t="s">
        <v>65</v>
      </c>
      <c r="C9" s="22" t="s">
        <v>16</v>
      </c>
      <c r="D9" s="23"/>
      <c r="E9" s="40">
        <v>1</v>
      </c>
      <c r="F9" s="40">
        <v>1</v>
      </c>
      <c r="G9" s="40">
        <v>1</v>
      </c>
      <c r="H9" s="40">
        <v>1</v>
      </c>
      <c r="I9" s="40">
        <v>1</v>
      </c>
      <c r="J9" s="40">
        <v>1</v>
      </c>
      <c r="K9" s="40">
        <v>0</v>
      </c>
      <c r="L9" s="40">
        <v>1</v>
      </c>
      <c r="M9" s="40">
        <v>1</v>
      </c>
      <c r="N9" s="40">
        <v>1</v>
      </c>
      <c r="O9" s="40">
        <v>1</v>
      </c>
      <c r="P9" s="40">
        <v>1</v>
      </c>
      <c r="Q9" s="40">
        <v>1</v>
      </c>
      <c r="R9" s="40">
        <v>1</v>
      </c>
      <c r="S9" s="40">
        <v>1</v>
      </c>
      <c r="T9" s="40">
        <v>1</v>
      </c>
      <c r="U9" s="40">
        <v>0</v>
      </c>
      <c r="V9" s="40">
        <v>1</v>
      </c>
      <c r="W9" s="40">
        <v>0</v>
      </c>
      <c r="X9" s="120"/>
      <c r="Y9" s="40">
        <v>1</v>
      </c>
      <c r="Z9" s="40">
        <v>1</v>
      </c>
      <c r="AA9" s="40">
        <v>0</v>
      </c>
      <c r="AB9" s="40">
        <v>1</v>
      </c>
      <c r="AC9" s="40">
        <v>1</v>
      </c>
      <c r="AD9" s="40">
        <v>1</v>
      </c>
      <c r="AE9" s="40">
        <v>1</v>
      </c>
      <c r="AF9" s="40">
        <v>1</v>
      </c>
      <c r="AG9" s="40">
        <v>1</v>
      </c>
      <c r="AH9" s="40">
        <v>1</v>
      </c>
      <c r="AI9" s="40">
        <v>1</v>
      </c>
      <c r="AJ9" s="40">
        <v>1</v>
      </c>
      <c r="AK9" s="25">
        <f t="shared" si="0"/>
        <v>28</v>
      </c>
      <c r="AL9" s="19">
        <f t="shared" si="1"/>
        <v>84.848484848484844</v>
      </c>
      <c r="AM9" s="26" t="str">
        <f t="shared" si="2"/>
        <v>Pass</v>
      </c>
    </row>
    <row r="10" spans="1:40" s="27" customFormat="1" ht="31.5" customHeight="1" thickBot="1" x14ac:dyDescent="0.3">
      <c r="A10" s="21">
        <v>5</v>
      </c>
      <c r="B10" s="22" t="s">
        <v>18</v>
      </c>
      <c r="C10" s="22" t="s">
        <v>7</v>
      </c>
      <c r="D10" s="23"/>
      <c r="E10" s="40">
        <v>1</v>
      </c>
      <c r="F10" s="40">
        <v>1</v>
      </c>
      <c r="G10" s="40">
        <v>0</v>
      </c>
      <c r="H10" s="40">
        <v>0</v>
      </c>
      <c r="I10" s="40">
        <v>1</v>
      </c>
      <c r="J10" s="40">
        <v>1</v>
      </c>
      <c r="K10" s="40">
        <v>1</v>
      </c>
      <c r="L10" s="40">
        <v>1</v>
      </c>
      <c r="M10" s="40">
        <v>1</v>
      </c>
      <c r="N10" s="40">
        <v>1</v>
      </c>
      <c r="O10" s="40">
        <v>1</v>
      </c>
      <c r="P10" s="40">
        <v>1</v>
      </c>
      <c r="Q10" s="40">
        <v>1</v>
      </c>
      <c r="R10" s="40">
        <v>1</v>
      </c>
      <c r="S10" s="40">
        <v>1</v>
      </c>
      <c r="T10" s="40">
        <v>1</v>
      </c>
      <c r="U10" s="40">
        <v>1</v>
      </c>
      <c r="V10" s="40">
        <v>1</v>
      </c>
      <c r="W10" s="40">
        <v>1</v>
      </c>
      <c r="X10" s="120"/>
      <c r="Y10" s="40">
        <v>1</v>
      </c>
      <c r="Z10" s="40">
        <v>1</v>
      </c>
      <c r="AA10" s="40">
        <v>1</v>
      </c>
      <c r="AB10" s="40">
        <v>1</v>
      </c>
      <c r="AC10" s="40">
        <v>1</v>
      </c>
      <c r="AD10" s="40">
        <v>1</v>
      </c>
      <c r="AE10" s="40">
        <v>0</v>
      </c>
      <c r="AF10" s="40">
        <v>1</v>
      </c>
      <c r="AG10" s="40">
        <v>1</v>
      </c>
      <c r="AH10" s="40">
        <v>1</v>
      </c>
      <c r="AI10" s="40">
        <v>1</v>
      </c>
      <c r="AJ10" s="40">
        <v>1</v>
      </c>
      <c r="AK10" s="25">
        <f t="shared" si="0"/>
        <v>29</v>
      </c>
      <c r="AL10" s="19">
        <f t="shared" si="1"/>
        <v>87.878787878787875</v>
      </c>
      <c r="AM10" s="26" t="str">
        <f t="shared" si="2"/>
        <v>Pass</v>
      </c>
    </row>
    <row r="11" spans="1:40" s="27" customFormat="1" ht="31.5" customHeight="1" thickBot="1" x14ac:dyDescent="0.3">
      <c r="A11" s="94">
        <v>6</v>
      </c>
      <c r="B11" s="95" t="s">
        <v>90</v>
      </c>
      <c r="C11" s="95" t="s">
        <v>91</v>
      </c>
      <c r="D11" s="23"/>
      <c r="E11" s="65">
        <v>0</v>
      </c>
      <c r="F11" s="65">
        <v>0</v>
      </c>
      <c r="G11" s="65">
        <v>0</v>
      </c>
      <c r="H11" s="65">
        <v>1</v>
      </c>
      <c r="I11" s="65">
        <v>0</v>
      </c>
      <c r="J11" s="65">
        <v>0</v>
      </c>
      <c r="K11" s="65">
        <v>0</v>
      </c>
      <c r="L11" s="65">
        <v>0</v>
      </c>
      <c r="M11" s="81" t="s">
        <v>118</v>
      </c>
      <c r="N11" s="81"/>
      <c r="O11" s="81"/>
      <c r="P11" s="81"/>
      <c r="Q11" s="81"/>
      <c r="R11" s="82"/>
      <c r="S11" s="65">
        <v>0</v>
      </c>
      <c r="T11" s="65">
        <v>0</v>
      </c>
      <c r="U11" s="65">
        <v>0</v>
      </c>
      <c r="V11" s="65">
        <v>0</v>
      </c>
      <c r="W11" s="65">
        <v>0</v>
      </c>
      <c r="X11" s="120"/>
      <c r="Y11" s="65">
        <v>0</v>
      </c>
      <c r="Z11" s="65">
        <v>0</v>
      </c>
      <c r="AA11" s="65">
        <v>0</v>
      </c>
      <c r="AB11" s="65">
        <v>0</v>
      </c>
      <c r="AC11" s="65">
        <v>0</v>
      </c>
      <c r="AD11" s="65">
        <v>0</v>
      </c>
      <c r="AE11" s="65">
        <v>0</v>
      </c>
      <c r="AF11" s="65">
        <v>0</v>
      </c>
      <c r="AG11" s="65">
        <v>0</v>
      </c>
      <c r="AH11" s="65">
        <v>0</v>
      </c>
      <c r="AI11" s="65">
        <v>0</v>
      </c>
      <c r="AJ11" s="65">
        <v>0</v>
      </c>
      <c r="AK11" s="68">
        <f t="shared" si="0"/>
        <v>2</v>
      </c>
      <c r="AL11" s="69">
        <f t="shared" si="1"/>
        <v>6.0606060606060606</v>
      </c>
      <c r="AM11" s="70" t="str">
        <f t="shared" si="2"/>
        <v>Fail</v>
      </c>
    </row>
    <row r="12" spans="1:40" s="27" customFormat="1" ht="31.5" customHeight="1" thickBot="1" x14ac:dyDescent="0.3">
      <c r="A12" s="94">
        <v>7</v>
      </c>
      <c r="B12" s="95" t="s">
        <v>26</v>
      </c>
      <c r="C12" s="95" t="s">
        <v>6</v>
      </c>
      <c r="D12" s="23"/>
      <c r="E12" s="65">
        <v>1</v>
      </c>
      <c r="F12" s="65">
        <v>0</v>
      </c>
      <c r="G12" s="65">
        <v>1</v>
      </c>
      <c r="H12" s="65">
        <v>1</v>
      </c>
      <c r="I12" s="65">
        <v>1</v>
      </c>
      <c r="J12" s="65">
        <v>1</v>
      </c>
      <c r="K12" s="65">
        <v>1</v>
      </c>
      <c r="L12" s="65">
        <v>1</v>
      </c>
      <c r="M12" s="65">
        <v>1</v>
      </c>
      <c r="N12" s="65">
        <v>1</v>
      </c>
      <c r="O12" s="65">
        <v>0</v>
      </c>
      <c r="P12" s="65">
        <v>1</v>
      </c>
      <c r="Q12" s="65">
        <v>0</v>
      </c>
      <c r="R12" s="65">
        <v>0</v>
      </c>
      <c r="S12" s="81" t="s">
        <v>117</v>
      </c>
      <c r="T12" s="65"/>
      <c r="U12" s="65"/>
      <c r="V12" s="65"/>
      <c r="W12" s="65"/>
      <c r="X12" s="120"/>
      <c r="Y12" s="65">
        <v>0</v>
      </c>
      <c r="Z12" s="65">
        <v>0</v>
      </c>
      <c r="AA12" s="65">
        <v>0</v>
      </c>
      <c r="AB12" s="65">
        <v>0</v>
      </c>
      <c r="AC12" s="65">
        <v>0</v>
      </c>
      <c r="AD12" s="65">
        <v>0</v>
      </c>
      <c r="AE12" s="65">
        <v>0</v>
      </c>
      <c r="AF12" s="65">
        <v>0</v>
      </c>
      <c r="AG12" s="65">
        <v>0</v>
      </c>
      <c r="AH12" s="65">
        <v>0</v>
      </c>
      <c r="AI12" s="65">
        <v>0</v>
      </c>
      <c r="AJ12" s="65">
        <v>0</v>
      </c>
      <c r="AK12" s="68">
        <f t="shared" si="0"/>
        <v>11</v>
      </c>
      <c r="AL12" s="69">
        <f t="shared" si="1"/>
        <v>33.333333333333329</v>
      </c>
      <c r="AM12" s="70" t="str">
        <f t="shared" si="2"/>
        <v>Fail</v>
      </c>
    </row>
    <row r="13" spans="1:40" s="27" customFormat="1" ht="31.5" customHeight="1" thickBot="1" x14ac:dyDescent="0.3">
      <c r="A13" s="94">
        <v>8</v>
      </c>
      <c r="B13" s="95" t="s">
        <v>26</v>
      </c>
      <c r="C13" s="95" t="s">
        <v>33</v>
      </c>
      <c r="D13" s="23"/>
      <c r="E13" s="65">
        <v>0</v>
      </c>
      <c r="F13" s="65">
        <v>0</v>
      </c>
      <c r="G13" s="65">
        <v>0</v>
      </c>
      <c r="H13" s="65">
        <v>0</v>
      </c>
      <c r="I13" s="65">
        <v>0</v>
      </c>
      <c r="J13" s="65">
        <v>0</v>
      </c>
      <c r="K13" s="65">
        <v>0</v>
      </c>
      <c r="L13" s="65">
        <v>0</v>
      </c>
      <c r="M13" s="65">
        <v>0</v>
      </c>
      <c r="N13" s="81" t="s">
        <v>117</v>
      </c>
      <c r="O13" s="65"/>
      <c r="P13" s="65"/>
      <c r="Q13" s="85"/>
      <c r="R13" s="83"/>
      <c r="S13" s="65">
        <v>0</v>
      </c>
      <c r="T13" s="65">
        <v>0</v>
      </c>
      <c r="U13" s="65">
        <v>0</v>
      </c>
      <c r="V13" s="65">
        <v>0</v>
      </c>
      <c r="W13" s="65">
        <v>0</v>
      </c>
      <c r="X13" s="120"/>
      <c r="Y13" s="65">
        <v>0</v>
      </c>
      <c r="Z13" s="65">
        <v>0</v>
      </c>
      <c r="AA13" s="65">
        <v>0</v>
      </c>
      <c r="AB13" s="65">
        <v>0</v>
      </c>
      <c r="AC13" s="65">
        <v>0</v>
      </c>
      <c r="AD13" s="65">
        <v>0</v>
      </c>
      <c r="AE13" s="65">
        <v>0</v>
      </c>
      <c r="AF13" s="65">
        <v>0</v>
      </c>
      <c r="AG13" s="65">
        <v>0</v>
      </c>
      <c r="AH13" s="65">
        <v>0</v>
      </c>
      <c r="AI13" s="65">
        <v>0</v>
      </c>
      <c r="AJ13" s="65">
        <v>0</v>
      </c>
      <c r="AK13" s="68">
        <f t="shared" si="0"/>
        <v>1</v>
      </c>
      <c r="AL13" s="69">
        <f t="shared" si="1"/>
        <v>3.0303030303030303</v>
      </c>
      <c r="AM13" s="70" t="str">
        <f t="shared" si="2"/>
        <v>Fail</v>
      </c>
    </row>
    <row r="14" spans="1:40" s="27" customFormat="1" ht="31.5" customHeight="1" thickBot="1" x14ac:dyDescent="0.3">
      <c r="A14" s="21">
        <v>9</v>
      </c>
      <c r="B14" s="22" t="s">
        <v>28</v>
      </c>
      <c r="C14" s="22" t="s">
        <v>58</v>
      </c>
      <c r="D14" s="23"/>
      <c r="E14" s="40">
        <v>1</v>
      </c>
      <c r="F14" s="40">
        <v>1</v>
      </c>
      <c r="G14" s="40">
        <v>1</v>
      </c>
      <c r="H14" s="40">
        <v>1</v>
      </c>
      <c r="I14" s="40">
        <v>1</v>
      </c>
      <c r="J14" s="40">
        <v>1</v>
      </c>
      <c r="K14" s="40">
        <v>1</v>
      </c>
      <c r="L14" s="40">
        <v>1</v>
      </c>
      <c r="M14" s="40">
        <v>1</v>
      </c>
      <c r="N14" s="40">
        <v>1</v>
      </c>
      <c r="O14" s="40">
        <v>1</v>
      </c>
      <c r="P14" s="40">
        <v>1</v>
      </c>
      <c r="Q14" s="40">
        <v>1</v>
      </c>
      <c r="R14" s="39">
        <v>1</v>
      </c>
      <c r="S14" s="39">
        <v>1</v>
      </c>
      <c r="T14" s="39">
        <v>1</v>
      </c>
      <c r="U14" s="39">
        <v>1</v>
      </c>
      <c r="V14" s="40">
        <v>1</v>
      </c>
      <c r="W14" s="40">
        <v>1</v>
      </c>
      <c r="X14" s="120"/>
      <c r="Y14" s="40">
        <v>1</v>
      </c>
      <c r="Z14" s="40">
        <v>1</v>
      </c>
      <c r="AA14" s="40">
        <v>1</v>
      </c>
      <c r="AB14" s="40">
        <v>1</v>
      </c>
      <c r="AC14" s="40">
        <v>0</v>
      </c>
      <c r="AD14" s="40">
        <v>1</v>
      </c>
      <c r="AE14" s="40">
        <v>1</v>
      </c>
      <c r="AF14" s="40">
        <v>1</v>
      </c>
      <c r="AG14" s="40">
        <v>1</v>
      </c>
      <c r="AH14" s="40">
        <v>1</v>
      </c>
      <c r="AI14" s="40">
        <v>1</v>
      </c>
      <c r="AJ14" s="40">
        <v>1</v>
      </c>
      <c r="AK14" s="25">
        <f t="shared" si="0"/>
        <v>31</v>
      </c>
      <c r="AL14" s="19">
        <f t="shared" si="1"/>
        <v>93.939393939393938</v>
      </c>
      <c r="AM14" s="26" t="str">
        <f t="shared" si="2"/>
        <v>Pass</v>
      </c>
    </row>
    <row r="15" spans="1:40" s="27" customFormat="1" ht="31.5" customHeight="1" thickBot="1" x14ac:dyDescent="0.3">
      <c r="A15" s="94">
        <v>10</v>
      </c>
      <c r="B15" s="95" t="s">
        <v>17</v>
      </c>
      <c r="C15" s="95" t="s">
        <v>51</v>
      </c>
      <c r="D15" s="23"/>
      <c r="E15" s="65">
        <v>0</v>
      </c>
      <c r="F15" s="65">
        <v>0</v>
      </c>
      <c r="G15" s="66" t="s">
        <v>108</v>
      </c>
      <c r="H15" s="67"/>
      <c r="I15" s="67"/>
      <c r="J15" s="67"/>
      <c r="K15" s="67"/>
      <c r="L15" s="67"/>
      <c r="M15" s="65">
        <v>0</v>
      </c>
      <c r="N15" s="65">
        <v>0</v>
      </c>
      <c r="O15" s="65">
        <v>0</v>
      </c>
      <c r="P15" s="65">
        <v>0</v>
      </c>
      <c r="Q15" s="65">
        <v>0</v>
      </c>
      <c r="R15" s="65">
        <v>0</v>
      </c>
      <c r="S15" s="65">
        <v>0</v>
      </c>
      <c r="T15" s="65">
        <v>0</v>
      </c>
      <c r="U15" s="65">
        <v>0</v>
      </c>
      <c r="V15" s="65">
        <v>0</v>
      </c>
      <c r="W15" s="65">
        <v>0</v>
      </c>
      <c r="X15" s="120"/>
      <c r="Y15" s="65">
        <v>0</v>
      </c>
      <c r="Z15" s="65">
        <v>0</v>
      </c>
      <c r="AA15" s="65">
        <v>0</v>
      </c>
      <c r="AB15" s="65">
        <v>0</v>
      </c>
      <c r="AC15" s="65">
        <v>0</v>
      </c>
      <c r="AD15" s="65">
        <v>0</v>
      </c>
      <c r="AE15" s="65">
        <v>0</v>
      </c>
      <c r="AF15" s="65">
        <v>0</v>
      </c>
      <c r="AG15" s="65">
        <v>0</v>
      </c>
      <c r="AH15" s="65">
        <v>0</v>
      </c>
      <c r="AI15" s="65">
        <v>0</v>
      </c>
      <c r="AJ15" s="65">
        <v>0</v>
      </c>
      <c r="AK15" s="68">
        <f t="shared" si="0"/>
        <v>1</v>
      </c>
      <c r="AL15" s="69">
        <f t="shared" si="1"/>
        <v>3.0303030303030303</v>
      </c>
      <c r="AM15" s="70" t="str">
        <f t="shared" si="2"/>
        <v>Fail</v>
      </c>
      <c r="AN15" s="28"/>
    </row>
    <row r="16" spans="1:40" s="27" customFormat="1" ht="31.5" customHeight="1" thickBot="1" x14ac:dyDescent="0.3">
      <c r="A16" s="21">
        <v>11</v>
      </c>
      <c r="B16" s="22" t="s">
        <v>38</v>
      </c>
      <c r="C16" s="22" t="s">
        <v>46</v>
      </c>
      <c r="D16" s="23"/>
      <c r="E16" s="40">
        <v>0</v>
      </c>
      <c r="F16" s="40">
        <v>1</v>
      </c>
      <c r="G16" s="40">
        <v>1</v>
      </c>
      <c r="H16" s="40">
        <v>0</v>
      </c>
      <c r="I16" s="40">
        <v>1</v>
      </c>
      <c r="J16" s="40">
        <v>1</v>
      </c>
      <c r="K16" s="40">
        <v>0</v>
      </c>
      <c r="L16" s="40">
        <v>1</v>
      </c>
      <c r="M16" s="40">
        <v>1</v>
      </c>
      <c r="N16" s="40">
        <v>1</v>
      </c>
      <c r="O16" s="40">
        <v>0</v>
      </c>
      <c r="P16" s="40">
        <v>1</v>
      </c>
      <c r="Q16" s="40">
        <v>1</v>
      </c>
      <c r="R16" s="40">
        <v>1</v>
      </c>
      <c r="S16" s="40">
        <v>1</v>
      </c>
      <c r="T16" s="40">
        <v>1</v>
      </c>
      <c r="U16" s="40">
        <v>1</v>
      </c>
      <c r="V16" s="40">
        <v>0</v>
      </c>
      <c r="W16" s="40">
        <v>1</v>
      </c>
      <c r="X16" s="120"/>
      <c r="Y16" s="40">
        <v>1</v>
      </c>
      <c r="Z16" s="40">
        <v>1</v>
      </c>
      <c r="AA16" s="40">
        <v>1</v>
      </c>
      <c r="AB16" s="40">
        <v>1</v>
      </c>
      <c r="AC16" s="40">
        <v>1</v>
      </c>
      <c r="AD16" s="40">
        <v>1</v>
      </c>
      <c r="AE16" s="40">
        <v>1</v>
      </c>
      <c r="AF16" s="40">
        <v>1</v>
      </c>
      <c r="AG16" s="40">
        <v>1</v>
      </c>
      <c r="AH16" s="40">
        <v>1</v>
      </c>
      <c r="AI16" s="40">
        <v>1</v>
      </c>
      <c r="AJ16" s="40">
        <v>1</v>
      </c>
      <c r="AK16" s="25">
        <f t="shared" si="0"/>
        <v>27</v>
      </c>
      <c r="AL16" s="19">
        <f t="shared" si="1"/>
        <v>81.818181818181827</v>
      </c>
      <c r="AM16" s="26" t="str">
        <f t="shared" si="2"/>
        <v>Pass</v>
      </c>
    </row>
    <row r="17" spans="1:39" s="27" customFormat="1" ht="31.5" customHeight="1" thickBot="1" x14ac:dyDescent="0.3">
      <c r="A17" s="21">
        <v>12</v>
      </c>
      <c r="B17" s="22" t="s">
        <v>29</v>
      </c>
      <c r="C17" s="22" t="s">
        <v>92</v>
      </c>
      <c r="D17" s="23"/>
      <c r="E17" s="40">
        <v>1</v>
      </c>
      <c r="F17" s="40">
        <v>1</v>
      </c>
      <c r="G17" s="40">
        <v>1</v>
      </c>
      <c r="H17" s="40">
        <v>1</v>
      </c>
      <c r="I17" s="40">
        <v>1</v>
      </c>
      <c r="J17" s="40">
        <v>1</v>
      </c>
      <c r="K17" s="40">
        <v>1</v>
      </c>
      <c r="L17" s="40">
        <v>1</v>
      </c>
      <c r="M17" s="40">
        <v>1</v>
      </c>
      <c r="N17" s="40">
        <v>1</v>
      </c>
      <c r="O17" s="40">
        <v>1</v>
      </c>
      <c r="P17" s="40">
        <v>1</v>
      </c>
      <c r="Q17" s="40">
        <v>1</v>
      </c>
      <c r="R17" s="40">
        <v>1</v>
      </c>
      <c r="S17" s="40">
        <v>1</v>
      </c>
      <c r="T17" s="40">
        <v>1</v>
      </c>
      <c r="U17" s="40">
        <v>1</v>
      </c>
      <c r="V17" s="40">
        <v>1</v>
      </c>
      <c r="W17" s="40">
        <v>1</v>
      </c>
      <c r="X17" s="120"/>
      <c r="Y17" s="40">
        <v>1</v>
      </c>
      <c r="Z17" s="40">
        <v>1</v>
      </c>
      <c r="AA17" s="40">
        <v>1</v>
      </c>
      <c r="AB17" s="40">
        <v>1</v>
      </c>
      <c r="AC17" s="40">
        <v>0</v>
      </c>
      <c r="AD17" s="40">
        <v>1</v>
      </c>
      <c r="AE17" s="40">
        <v>1</v>
      </c>
      <c r="AF17" s="40">
        <v>1</v>
      </c>
      <c r="AG17" s="40">
        <v>1</v>
      </c>
      <c r="AH17" s="40">
        <v>1</v>
      </c>
      <c r="AI17" s="40">
        <v>1</v>
      </c>
      <c r="AJ17" s="40">
        <v>1</v>
      </c>
      <c r="AK17" s="25">
        <f t="shared" si="0"/>
        <v>31</v>
      </c>
      <c r="AL17" s="19">
        <f t="shared" si="1"/>
        <v>93.939393939393938</v>
      </c>
      <c r="AM17" s="26" t="str">
        <f t="shared" si="2"/>
        <v>Pass</v>
      </c>
    </row>
    <row r="18" spans="1:39" s="27" customFormat="1" ht="31.5" customHeight="1" thickBot="1" x14ac:dyDescent="0.3">
      <c r="A18" s="21">
        <v>13</v>
      </c>
      <c r="B18" s="22" t="s">
        <v>24</v>
      </c>
      <c r="C18" s="22" t="s">
        <v>93</v>
      </c>
      <c r="D18" s="23"/>
      <c r="E18" s="40">
        <v>1</v>
      </c>
      <c r="F18" s="40">
        <v>1</v>
      </c>
      <c r="G18" s="40">
        <v>1</v>
      </c>
      <c r="H18" s="40">
        <v>1</v>
      </c>
      <c r="I18" s="40">
        <v>1</v>
      </c>
      <c r="J18" s="40">
        <v>1</v>
      </c>
      <c r="K18" s="40">
        <v>1</v>
      </c>
      <c r="L18" s="40">
        <v>0</v>
      </c>
      <c r="M18" s="40">
        <v>1</v>
      </c>
      <c r="N18" s="40">
        <v>1</v>
      </c>
      <c r="O18" s="40">
        <v>1</v>
      </c>
      <c r="P18" s="40">
        <v>1</v>
      </c>
      <c r="Q18" s="40">
        <v>1</v>
      </c>
      <c r="R18" s="40">
        <v>1</v>
      </c>
      <c r="S18" s="40">
        <v>1</v>
      </c>
      <c r="T18" s="40">
        <v>1</v>
      </c>
      <c r="U18" s="40">
        <v>0</v>
      </c>
      <c r="V18" s="40">
        <v>1</v>
      </c>
      <c r="W18" s="40">
        <v>1</v>
      </c>
      <c r="X18" s="121"/>
      <c r="Y18" s="40">
        <v>1</v>
      </c>
      <c r="Z18" s="40">
        <v>1</v>
      </c>
      <c r="AA18" s="40">
        <v>1</v>
      </c>
      <c r="AB18" s="40">
        <v>1</v>
      </c>
      <c r="AC18" s="40">
        <v>1</v>
      </c>
      <c r="AD18" s="40">
        <v>1</v>
      </c>
      <c r="AE18" s="40">
        <v>1</v>
      </c>
      <c r="AF18" s="40">
        <v>1</v>
      </c>
      <c r="AG18" s="40">
        <v>1</v>
      </c>
      <c r="AH18" s="40">
        <v>1</v>
      </c>
      <c r="AI18" s="40">
        <v>1</v>
      </c>
      <c r="AJ18" s="40">
        <v>1</v>
      </c>
      <c r="AK18" s="25">
        <f t="shared" si="0"/>
        <v>30</v>
      </c>
      <c r="AL18" s="19">
        <f t="shared" si="1"/>
        <v>90.909090909090907</v>
      </c>
      <c r="AM18" s="26" t="str">
        <f t="shared" si="2"/>
        <v>Pass</v>
      </c>
    </row>
  </sheetData>
  <mergeCells count="5">
    <mergeCell ref="A4:C4"/>
    <mergeCell ref="A1:N1"/>
    <mergeCell ref="E3:AH3"/>
    <mergeCell ref="A3:C3"/>
    <mergeCell ref="X6:X18"/>
  </mergeCells>
  <phoneticPr fontId="2" type="noConversion"/>
  <printOptions horizontalCentered="1" verticalCentered="1"/>
  <pageMargins left="0.39370078740157483" right="0.19685039370078741" top="0.19685039370078741" bottom="0.39370078740157483" header="0.19685039370078741" footer="0.11811023622047245"/>
  <pageSetup paperSize="9" scale="53" orientation="landscape" verticalDpi="300" r:id="rId1"/>
  <headerFooter alignWithMargins="0">
    <oddFooter>&amp;L&amp;D&amp;R&amp;D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21"/>
  <sheetViews>
    <sheetView zoomScale="90" zoomScaleNormal="90" workbookViewId="0">
      <pane xSplit="4695" ySplit="3690" topLeftCell="R6" activePane="topRight"/>
      <selection activeCell="A3" sqref="A3:C3"/>
      <selection pane="topRight" activeCell="AA1" sqref="AA1"/>
      <selection pane="bottomLeft" activeCell="A6" sqref="A6"/>
      <selection pane="bottomRight" activeCell="AN12" sqref="AN12"/>
    </sheetView>
  </sheetViews>
  <sheetFormatPr defaultColWidth="10.7109375" defaultRowHeight="12.75" x14ac:dyDescent="0.2"/>
  <cols>
    <col min="1" max="1" width="5.7109375" style="3" customWidth="1"/>
    <col min="2" max="2" width="19.28515625" style="11" customWidth="1"/>
    <col min="3" max="3" width="20.42578125" style="3" customWidth="1"/>
    <col min="4" max="4" width="5.7109375" style="27" customWidth="1"/>
    <col min="5" max="37" width="5.7109375" style="3" customWidth="1"/>
    <col min="38" max="38" width="10.7109375" style="3"/>
    <col min="39" max="39" width="11.5703125" style="3" bestFit="1" customWidth="1"/>
    <col min="40" max="40" width="11.7109375" customWidth="1"/>
    <col min="41" max="16384" width="10.7109375" style="27"/>
  </cols>
  <sheetData>
    <row r="1" spans="1:41" s="3" customFormat="1" ht="30" customHeight="1" x14ac:dyDescent="0.25">
      <c r="A1" s="115" t="s">
        <v>12</v>
      </c>
      <c r="B1" s="115"/>
      <c r="C1" s="115"/>
      <c r="D1" s="115"/>
      <c r="E1" s="115"/>
      <c r="F1" s="115"/>
      <c r="G1" s="115"/>
      <c r="H1" s="115"/>
      <c r="I1" s="115"/>
      <c r="J1" s="115"/>
      <c r="K1" s="115"/>
      <c r="L1" s="115"/>
      <c r="M1" s="115"/>
      <c r="N1" s="115"/>
      <c r="AN1"/>
    </row>
    <row r="2" spans="1:41" s="3" customFormat="1" ht="19.5" customHeight="1" thickBot="1" x14ac:dyDescent="0.25">
      <c r="A2" s="1"/>
      <c r="B2" s="4"/>
      <c r="C2" s="2"/>
      <c r="D2" s="47"/>
      <c r="E2" s="2"/>
      <c r="F2" s="2"/>
      <c r="G2" s="2"/>
      <c r="H2" s="2"/>
      <c r="I2" s="2"/>
      <c r="J2" s="2"/>
      <c r="K2" s="2"/>
      <c r="L2"/>
      <c r="M2"/>
      <c r="AN2"/>
    </row>
    <row r="3" spans="1:41" s="3" customFormat="1" ht="30" customHeight="1" thickBot="1" x14ac:dyDescent="0.3">
      <c r="A3" s="122" t="s">
        <v>110</v>
      </c>
      <c r="B3" s="123"/>
      <c r="C3" s="124"/>
      <c r="D3" s="48"/>
      <c r="E3" s="113" t="s">
        <v>0</v>
      </c>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58"/>
      <c r="AI3" s="58"/>
      <c r="AJ3" s="58"/>
      <c r="AK3" s="58"/>
      <c r="AN3"/>
    </row>
    <row r="4" spans="1:41" s="6" customFormat="1" ht="67.5" customHeight="1" thickBot="1" x14ac:dyDescent="0.25">
      <c r="A4" s="114" t="s">
        <v>73</v>
      </c>
      <c r="B4" s="114"/>
      <c r="C4" s="114"/>
      <c r="D4" s="18"/>
      <c r="E4" s="12">
        <v>40830</v>
      </c>
      <c r="F4" s="12">
        <v>40837</v>
      </c>
      <c r="G4" s="12">
        <v>40844</v>
      </c>
      <c r="H4" s="12">
        <v>40851</v>
      </c>
      <c r="I4" s="12">
        <v>40858</v>
      </c>
      <c r="J4" s="12">
        <v>40865</v>
      </c>
      <c r="K4" s="12">
        <v>40872</v>
      </c>
      <c r="L4" s="12">
        <v>40879</v>
      </c>
      <c r="M4" s="12">
        <v>40886</v>
      </c>
      <c r="N4" s="12">
        <v>40893</v>
      </c>
      <c r="O4" s="12">
        <v>40914</v>
      </c>
      <c r="P4" s="12">
        <v>40921</v>
      </c>
      <c r="Q4" s="12">
        <v>40928</v>
      </c>
      <c r="R4" s="12">
        <v>40935</v>
      </c>
      <c r="S4" s="12">
        <v>40942</v>
      </c>
      <c r="T4" s="12">
        <v>40949</v>
      </c>
      <c r="U4" s="12">
        <v>40956</v>
      </c>
      <c r="V4" s="12">
        <v>40963</v>
      </c>
      <c r="W4" s="12">
        <v>40970</v>
      </c>
      <c r="X4" s="12">
        <v>40977</v>
      </c>
      <c r="Y4" s="12">
        <v>40984</v>
      </c>
      <c r="Z4" s="12">
        <v>40991</v>
      </c>
      <c r="AA4" s="12">
        <v>40998</v>
      </c>
      <c r="AB4" s="12">
        <v>41012</v>
      </c>
      <c r="AC4" s="12">
        <v>41019</v>
      </c>
      <c r="AD4" s="12">
        <v>41026</v>
      </c>
      <c r="AE4" s="12">
        <v>41033</v>
      </c>
      <c r="AF4" s="12">
        <v>41040</v>
      </c>
      <c r="AG4" s="12">
        <v>41047</v>
      </c>
      <c r="AH4" s="12">
        <v>41054</v>
      </c>
      <c r="AI4" s="12">
        <v>41061</v>
      </c>
      <c r="AJ4" s="12">
        <v>41068</v>
      </c>
      <c r="AK4" s="12">
        <v>41075</v>
      </c>
      <c r="AL4" s="13" t="s">
        <v>20</v>
      </c>
      <c r="AM4" s="16" t="s">
        <v>32</v>
      </c>
      <c r="AN4" s="17" t="s">
        <v>36</v>
      </c>
    </row>
    <row r="5" spans="1:41" s="9" customFormat="1" ht="45" customHeight="1" thickBot="1" x14ac:dyDescent="0.3">
      <c r="A5" s="7" t="s">
        <v>1</v>
      </c>
      <c r="B5" s="10" t="s">
        <v>2</v>
      </c>
      <c r="C5" s="8" t="s">
        <v>3</v>
      </c>
      <c r="D5" s="49"/>
      <c r="E5" s="36">
        <v>1</v>
      </c>
      <c r="F5" s="36">
        <v>2</v>
      </c>
      <c r="G5" s="36">
        <v>3</v>
      </c>
      <c r="H5" s="36">
        <v>4</v>
      </c>
      <c r="I5" s="36">
        <v>5</v>
      </c>
      <c r="J5" s="36">
        <v>6</v>
      </c>
      <c r="K5" s="36">
        <v>7</v>
      </c>
      <c r="L5" s="36">
        <v>8</v>
      </c>
      <c r="M5" s="36">
        <v>9</v>
      </c>
      <c r="N5" s="36">
        <v>10</v>
      </c>
      <c r="O5" s="36">
        <v>11</v>
      </c>
      <c r="P5" s="36">
        <v>12</v>
      </c>
      <c r="Q5" s="36">
        <v>13</v>
      </c>
      <c r="R5" s="36">
        <v>14</v>
      </c>
      <c r="S5" s="36">
        <v>15</v>
      </c>
      <c r="T5" s="36">
        <v>16</v>
      </c>
      <c r="U5" s="36">
        <v>17</v>
      </c>
      <c r="V5" s="36">
        <v>18</v>
      </c>
      <c r="W5" s="36">
        <v>19</v>
      </c>
      <c r="X5" s="36">
        <v>20</v>
      </c>
      <c r="Y5" s="36">
        <v>21</v>
      </c>
      <c r="Z5" s="36">
        <v>22</v>
      </c>
      <c r="AA5" s="36">
        <v>23</v>
      </c>
      <c r="AB5" s="36">
        <v>24</v>
      </c>
      <c r="AC5" s="36">
        <v>25</v>
      </c>
      <c r="AD5" s="36">
        <v>26</v>
      </c>
      <c r="AE5" s="36">
        <v>27</v>
      </c>
      <c r="AF5" s="36">
        <v>28</v>
      </c>
      <c r="AG5" s="36">
        <v>29</v>
      </c>
      <c r="AH5" s="36">
        <v>30</v>
      </c>
      <c r="AI5" s="36">
        <v>31</v>
      </c>
      <c r="AJ5" s="36">
        <v>32</v>
      </c>
      <c r="AK5" s="36">
        <v>33</v>
      </c>
      <c r="AL5" s="14"/>
      <c r="AM5" s="14"/>
      <c r="AN5" s="14"/>
    </row>
    <row r="6" spans="1:41" ht="31.5" customHeight="1" x14ac:dyDescent="0.25">
      <c r="A6" s="94">
        <v>1</v>
      </c>
      <c r="B6" s="95" t="s">
        <v>15</v>
      </c>
      <c r="C6" s="95" t="s">
        <v>56</v>
      </c>
      <c r="D6" s="79"/>
      <c r="E6" s="65">
        <v>1</v>
      </c>
      <c r="F6" s="65">
        <v>0</v>
      </c>
      <c r="G6" s="65">
        <v>1</v>
      </c>
      <c r="H6" s="65">
        <v>0</v>
      </c>
      <c r="I6" s="65">
        <v>1</v>
      </c>
      <c r="J6" s="65">
        <v>1</v>
      </c>
      <c r="K6" s="65">
        <v>1</v>
      </c>
      <c r="L6" s="65">
        <v>0</v>
      </c>
      <c r="M6" s="65">
        <v>1</v>
      </c>
      <c r="N6" s="65">
        <v>0</v>
      </c>
      <c r="O6" s="65">
        <v>0</v>
      </c>
      <c r="P6" s="65">
        <v>0</v>
      </c>
      <c r="Q6" s="65">
        <v>0</v>
      </c>
      <c r="R6" s="65">
        <v>0</v>
      </c>
      <c r="S6" s="96" t="s">
        <v>123</v>
      </c>
      <c r="T6" s="65"/>
      <c r="U6" s="65"/>
      <c r="V6" s="65"/>
      <c r="W6" s="65"/>
      <c r="X6" s="65"/>
      <c r="Y6" s="65">
        <v>0</v>
      </c>
      <c r="Z6" s="65">
        <v>0</v>
      </c>
      <c r="AA6" s="65">
        <v>0</v>
      </c>
      <c r="AB6" s="65">
        <v>0</v>
      </c>
      <c r="AC6" s="65">
        <v>0</v>
      </c>
      <c r="AD6" s="65">
        <v>0</v>
      </c>
      <c r="AE6" s="65">
        <v>0</v>
      </c>
      <c r="AF6" s="65">
        <v>0</v>
      </c>
      <c r="AG6" s="65">
        <v>0</v>
      </c>
      <c r="AH6" s="65">
        <v>0</v>
      </c>
      <c r="AI6" s="65">
        <v>0</v>
      </c>
      <c r="AJ6" s="65">
        <v>0</v>
      </c>
      <c r="AK6" s="65">
        <v>0</v>
      </c>
      <c r="AL6" s="86">
        <f>SUM(E6:AK6)+1</f>
        <v>7</v>
      </c>
      <c r="AM6" s="87">
        <f>SUM(AL6)/33*100</f>
        <v>21.212121212121211</v>
      </c>
      <c r="AN6" s="88" t="str">
        <f>IF(AM6&gt;79.99,"Pass","Fail")</f>
        <v>Fail</v>
      </c>
    </row>
    <row r="7" spans="1:41" ht="31.5" customHeight="1" x14ac:dyDescent="0.25">
      <c r="A7" s="21">
        <v>2</v>
      </c>
      <c r="B7" s="22" t="s">
        <v>34</v>
      </c>
      <c r="C7" s="22" t="s">
        <v>50</v>
      </c>
      <c r="D7" s="35"/>
      <c r="E7" s="40">
        <v>1</v>
      </c>
      <c r="F7" s="40">
        <v>0</v>
      </c>
      <c r="G7" s="40">
        <v>0</v>
      </c>
      <c r="H7" s="40">
        <v>1</v>
      </c>
      <c r="I7" s="40">
        <v>1</v>
      </c>
      <c r="J7" s="40">
        <v>1</v>
      </c>
      <c r="K7" s="40">
        <v>1</v>
      </c>
      <c r="L7" s="40">
        <v>1</v>
      </c>
      <c r="M7" s="40">
        <v>1</v>
      </c>
      <c r="N7" s="40">
        <v>1</v>
      </c>
      <c r="O7" s="40">
        <v>0</v>
      </c>
      <c r="P7" s="40">
        <v>1</v>
      </c>
      <c r="Q7" s="40">
        <v>1</v>
      </c>
      <c r="R7" s="40">
        <v>1</v>
      </c>
      <c r="S7" s="40">
        <v>1</v>
      </c>
      <c r="T7" s="40">
        <v>1</v>
      </c>
      <c r="U7" s="40">
        <v>1</v>
      </c>
      <c r="V7" s="40">
        <v>1</v>
      </c>
      <c r="W7" s="40">
        <v>1</v>
      </c>
      <c r="X7" s="131" t="s">
        <v>124</v>
      </c>
      <c r="Y7" s="40">
        <v>1</v>
      </c>
      <c r="Z7" s="40">
        <v>1</v>
      </c>
      <c r="AA7" s="40">
        <v>1</v>
      </c>
      <c r="AB7" s="40">
        <v>1</v>
      </c>
      <c r="AC7" s="40">
        <v>1</v>
      </c>
      <c r="AD7" s="40">
        <v>1</v>
      </c>
      <c r="AE7" s="40">
        <v>1</v>
      </c>
      <c r="AF7" s="40">
        <v>1</v>
      </c>
      <c r="AG7" s="40">
        <v>1</v>
      </c>
      <c r="AH7" s="40">
        <v>1</v>
      </c>
      <c r="AI7" s="40">
        <v>1</v>
      </c>
      <c r="AJ7" s="40">
        <v>1</v>
      </c>
      <c r="AK7" s="40">
        <v>1</v>
      </c>
      <c r="AL7" s="41">
        <f>SUM(E7:AK7)+1</f>
        <v>30</v>
      </c>
      <c r="AM7" s="37">
        <f>SUM(AL7)/33*100</f>
        <v>90.909090909090907</v>
      </c>
      <c r="AN7" s="38" t="str">
        <f t="shared" ref="AN7:AN21" si="0">IF(AM7&gt;79.99,"Pass","Fail")</f>
        <v>Pass</v>
      </c>
    </row>
    <row r="8" spans="1:41" ht="31.5" customHeight="1" x14ac:dyDescent="0.25">
      <c r="A8" s="94">
        <v>3</v>
      </c>
      <c r="B8" s="95" t="s">
        <v>94</v>
      </c>
      <c r="C8" s="95" t="s">
        <v>95</v>
      </c>
      <c r="D8" s="79"/>
      <c r="E8" s="65">
        <v>0</v>
      </c>
      <c r="F8" s="65">
        <v>0</v>
      </c>
      <c r="G8" s="65">
        <v>0</v>
      </c>
      <c r="H8" s="65">
        <v>0</v>
      </c>
      <c r="I8" s="65">
        <v>0</v>
      </c>
      <c r="J8" s="65">
        <v>0</v>
      </c>
      <c r="K8" s="65">
        <v>0</v>
      </c>
      <c r="L8" s="65">
        <v>0</v>
      </c>
      <c r="M8" s="65">
        <v>0</v>
      </c>
      <c r="N8" s="65">
        <v>0</v>
      </c>
      <c r="O8" s="96" t="s">
        <v>117</v>
      </c>
      <c r="P8" s="65"/>
      <c r="Q8" s="65"/>
      <c r="R8" s="65"/>
      <c r="S8" s="65"/>
      <c r="T8" s="65">
        <v>0</v>
      </c>
      <c r="U8" s="65">
        <v>0</v>
      </c>
      <c r="V8" s="65">
        <v>0</v>
      </c>
      <c r="W8" s="65">
        <v>0</v>
      </c>
      <c r="X8" s="126"/>
      <c r="Y8" s="65">
        <v>0</v>
      </c>
      <c r="Z8" s="65">
        <v>0</v>
      </c>
      <c r="AA8" s="65">
        <v>0</v>
      </c>
      <c r="AB8" s="65">
        <v>0</v>
      </c>
      <c r="AC8" s="65">
        <v>0</v>
      </c>
      <c r="AD8" s="65">
        <v>0</v>
      </c>
      <c r="AE8" s="65">
        <v>0</v>
      </c>
      <c r="AF8" s="65">
        <v>0</v>
      </c>
      <c r="AG8" s="65">
        <v>0</v>
      </c>
      <c r="AH8" s="65">
        <v>0</v>
      </c>
      <c r="AI8" s="65">
        <v>0</v>
      </c>
      <c r="AJ8" s="65">
        <v>0</v>
      </c>
      <c r="AK8" s="65">
        <v>0</v>
      </c>
      <c r="AL8" s="86">
        <f>SUM(E8:AK8)+1</f>
        <v>1</v>
      </c>
      <c r="AM8" s="87">
        <f>SUM(AL8)/33*100</f>
        <v>3.0303030303030303</v>
      </c>
      <c r="AN8" s="88" t="str">
        <f t="shared" si="0"/>
        <v>Fail</v>
      </c>
    </row>
    <row r="9" spans="1:41" ht="31.5" customHeight="1" x14ac:dyDescent="0.25">
      <c r="A9" s="21">
        <v>4</v>
      </c>
      <c r="B9" s="22" t="s">
        <v>40</v>
      </c>
      <c r="C9" s="22" t="s">
        <v>57</v>
      </c>
      <c r="D9" s="35"/>
      <c r="E9" s="40">
        <v>1</v>
      </c>
      <c r="F9" s="40">
        <v>0</v>
      </c>
      <c r="G9" s="40">
        <v>1</v>
      </c>
      <c r="H9" s="40">
        <v>0</v>
      </c>
      <c r="I9" s="40">
        <v>1</v>
      </c>
      <c r="J9" s="40">
        <v>0</v>
      </c>
      <c r="K9" s="40">
        <v>1</v>
      </c>
      <c r="L9" s="40">
        <v>0</v>
      </c>
      <c r="M9" s="40">
        <v>1</v>
      </c>
      <c r="N9" s="40">
        <v>0</v>
      </c>
      <c r="O9" s="40">
        <v>1</v>
      </c>
      <c r="P9" s="40">
        <v>1</v>
      </c>
      <c r="Q9" s="40">
        <v>1</v>
      </c>
      <c r="R9" s="40">
        <v>1</v>
      </c>
      <c r="S9" s="40">
        <v>1</v>
      </c>
      <c r="T9" s="40">
        <v>1</v>
      </c>
      <c r="U9" s="40">
        <v>1</v>
      </c>
      <c r="V9" s="40">
        <v>1</v>
      </c>
      <c r="W9" s="40">
        <v>1</v>
      </c>
      <c r="X9" s="126"/>
      <c r="Y9" s="40">
        <v>1</v>
      </c>
      <c r="Z9" s="40">
        <v>1</v>
      </c>
      <c r="AA9" s="40">
        <v>1</v>
      </c>
      <c r="AB9" s="40">
        <v>1</v>
      </c>
      <c r="AC9" s="40">
        <v>1</v>
      </c>
      <c r="AD9" s="40">
        <v>1</v>
      </c>
      <c r="AE9" s="40">
        <v>1</v>
      </c>
      <c r="AF9" s="40">
        <v>1</v>
      </c>
      <c r="AG9" s="40">
        <v>1</v>
      </c>
      <c r="AH9" s="40">
        <v>1</v>
      </c>
      <c r="AI9" s="40">
        <v>1</v>
      </c>
      <c r="AJ9" s="40">
        <v>1</v>
      </c>
      <c r="AK9" s="40">
        <v>1</v>
      </c>
      <c r="AL9" s="41">
        <f>SUM(E9:AK9)+1</f>
        <v>28</v>
      </c>
      <c r="AM9" s="37">
        <f>SUM(AL9)/33*100</f>
        <v>84.848484848484844</v>
      </c>
      <c r="AN9" s="38" t="str">
        <f t="shared" si="0"/>
        <v>Pass</v>
      </c>
    </row>
    <row r="10" spans="1:41" ht="31.5" customHeight="1" x14ac:dyDescent="0.25">
      <c r="A10" s="21">
        <v>5</v>
      </c>
      <c r="B10" s="22" t="s">
        <v>52</v>
      </c>
      <c r="C10" s="22" t="s">
        <v>84</v>
      </c>
      <c r="D10" s="35"/>
      <c r="E10" s="40">
        <v>1</v>
      </c>
      <c r="F10" s="40">
        <v>1</v>
      </c>
      <c r="G10" s="40">
        <v>1</v>
      </c>
      <c r="H10" s="40">
        <v>1</v>
      </c>
      <c r="I10" s="40">
        <v>1</v>
      </c>
      <c r="J10" s="40">
        <v>1</v>
      </c>
      <c r="K10" s="40">
        <v>1</v>
      </c>
      <c r="L10" s="40">
        <v>1</v>
      </c>
      <c r="M10" s="40">
        <v>1</v>
      </c>
      <c r="N10" s="40">
        <v>1</v>
      </c>
      <c r="O10" s="40">
        <v>1</v>
      </c>
      <c r="P10" s="40">
        <v>0</v>
      </c>
      <c r="Q10" s="40">
        <v>1</v>
      </c>
      <c r="R10" s="40">
        <v>1</v>
      </c>
      <c r="S10" s="40">
        <v>1</v>
      </c>
      <c r="T10" s="40">
        <v>1</v>
      </c>
      <c r="U10" s="40">
        <v>1</v>
      </c>
      <c r="V10" s="40">
        <v>1</v>
      </c>
      <c r="W10" s="40">
        <v>0</v>
      </c>
      <c r="X10" s="126"/>
      <c r="Y10" s="40">
        <v>1</v>
      </c>
      <c r="Z10" s="40">
        <v>0</v>
      </c>
      <c r="AA10" s="40">
        <v>1</v>
      </c>
      <c r="AB10" s="40">
        <v>1</v>
      </c>
      <c r="AC10" s="40">
        <v>1</v>
      </c>
      <c r="AD10" s="40">
        <v>0</v>
      </c>
      <c r="AE10" s="40">
        <v>1</v>
      </c>
      <c r="AF10" s="40">
        <v>1</v>
      </c>
      <c r="AG10" s="40">
        <v>1</v>
      </c>
      <c r="AH10" s="40">
        <v>1</v>
      </c>
      <c r="AI10" s="40">
        <v>1</v>
      </c>
      <c r="AJ10" s="40">
        <v>1</v>
      </c>
      <c r="AK10" s="40">
        <v>1</v>
      </c>
      <c r="AL10" s="41">
        <f t="shared" ref="AL10:AL18" si="1">SUM(E10:AK10)+1</f>
        <v>29</v>
      </c>
      <c r="AM10" s="37">
        <f t="shared" ref="AM10:AM18" si="2">SUM(AL10)/33*100</f>
        <v>87.878787878787875</v>
      </c>
      <c r="AN10" s="38" t="str">
        <f t="shared" ref="AN10:AN18" si="3">IF(AM10&gt;79.99,"Pass","Fail")</f>
        <v>Pass</v>
      </c>
    </row>
    <row r="11" spans="1:41" ht="31.5" customHeight="1" x14ac:dyDescent="0.25">
      <c r="A11" s="21">
        <v>6</v>
      </c>
      <c r="B11" s="22" t="s">
        <v>38</v>
      </c>
      <c r="C11" s="22" t="s">
        <v>96</v>
      </c>
      <c r="D11" s="35"/>
      <c r="E11" s="40">
        <v>1</v>
      </c>
      <c r="F11" s="40">
        <v>0</v>
      </c>
      <c r="G11" s="40">
        <v>0</v>
      </c>
      <c r="H11" s="40">
        <v>0</v>
      </c>
      <c r="I11" s="40">
        <v>1</v>
      </c>
      <c r="J11" s="40">
        <v>1</v>
      </c>
      <c r="K11" s="40">
        <v>1</v>
      </c>
      <c r="L11" s="40">
        <v>0</v>
      </c>
      <c r="M11" s="40">
        <v>1</v>
      </c>
      <c r="N11" s="40">
        <v>0</v>
      </c>
      <c r="O11" s="40">
        <v>1</v>
      </c>
      <c r="P11" s="40">
        <v>1</v>
      </c>
      <c r="Q11" s="40">
        <v>1</v>
      </c>
      <c r="R11" s="40">
        <v>1</v>
      </c>
      <c r="S11" s="40">
        <v>1</v>
      </c>
      <c r="T11" s="40">
        <v>1</v>
      </c>
      <c r="U11" s="40">
        <v>1</v>
      </c>
      <c r="V11" s="40">
        <v>1</v>
      </c>
      <c r="W11" s="40">
        <v>1</v>
      </c>
      <c r="X11" s="126"/>
      <c r="Y11" s="40">
        <v>1</v>
      </c>
      <c r="Z11" s="40">
        <v>1</v>
      </c>
      <c r="AA11" s="40">
        <v>1</v>
      </c>
      <c r="AB11" s="40">
        <v>1</v>
      </c>
      <c r="AC11" s="40">
        <v>1</v>
      </c>
      <c r="AD11" s="40">
        <v>1</v>
      </c>
      <c r="AE11" s="40">
        <v>1</v>
      </c>
      <c r="AF11" s="40">
        <v>1</v>
      </c>
      <c r="AG11" s="40">
        <v>1</v>
      </c>
      <c r="AH11" s="40">
        <v>1</v>
      </c>
      <c r="AI11" s="40">
        <v>1</v>
      </c>
      <c r="AJ11" s="40">
        <v>1</v>
      </c>
      <c r="AK11" s="40">
        <v>1</v>
      </c>
      <c r="AL11" s="41">
        <f t="shared" si="1"/>
        <v>28</v>
      </c>
      <c r="AM11" s="37">
        <f t="shared" si="2"/>
        <v>84.848484848484844</v>
      </c>
      <c r="AN11" s="38" t="str">
        <f t="shared" si="3"/>
        <v>Pass</v>
      </c>
    </row>
    <row r="12" spans="1:41" ht="31.5" customHeight="1" x14ac:dyDescent="0.25">
      <c r="A12" s="21">
        <v>7</v>
      </c>
      <c r="B12" s="22" t="s">
        <v>59</v>
      </c>
      <c r="C12" s="22" t="s">
        <v>60</v>
      </c>
      <c r="D12" s="35"/>
      <c r="E12" s="40">
        <v>1</v>
      </c>
      <c r="F12" s="40">
        <v>1</v>
      </c>
      <c r="G12" s="40">
        <v>1</v>
      </c>
      <c r="H12" s="40">
        <v>1</v>
      </c>
      <c r="I12" s="40">
        <v>1</v>
      </c>
      <c r="J12" s="40">
        <v>1</v>
      </c>
      <c r="K12" s="40">
        <v>1</v>
      </c>
      <c r="L12" s="40">
        <v>1</v>
      </c>
      <c r="M12" s="40">
        <v>1</v>
      </c>
      <c r="N12" s="40">
        <v>1</v>
      </c>
      <c r="O12" s="40">
        <v>1</v>
      </c>
      <c r="P12" s="40">
        <v>1</v>
      </c>
      <c r="Q12" s="40">
        <v>1</v>
      </c>
      <c r="R12" s="40">
        <v>1</v>
      </c>
      <c r="S12" s="40">
        <v>1</v>
      </c>
      <c r="T12" s="40">
        <v>1</v>
      </c>
      <c r="U12" s="40">
        <v>1</v>
      </c>
      <c r="V12" s="40">
        <v>1</v>
      </c>
      <c r="W12" s="40">
        <v>0</v>
      </c>
      <c r="X12" s="126"/>
      <c r="Y12" s="40">
        <v>1</v>
      </c>
      <c r="Z12" s="40">
        <v>1</v>
      </c>
      <c r="AA12" s="40">
        <v>0</v>
      </c>
      <c r="AB12" s="40">
        <v>1</v>
      </c>
      <c r="AC12" s="40">
        <v>1</v>
      </c>
      <c r="AD12" s="40">
        <v>1</v>
      </c>
      <c r="AE12" s="40">
        <v>1</v>
      </c>
      <c r="AF12" s="40">
        <v>1</v>
      </c>
      <c r="AG12" s="40">
        <v>1</v>
      </c>
      <c r="AH12" s="40">
        <v>1</v>
      </c>
      <c r="AI12" s="40">
        <v>1</v>
      </c>
      <c r="AJ12" s="40">
        <v>1</v>
      </c>
      <c r="AK12" s="40">
        <v>1</v>
      </c>
      <c r="AL12" s="41">
        <f t="shared" si="1"/>
        <v>31</v>
      </c>
      <c r="AM12" s="37">
        <f t="shared" si="2"/>
        <v>93.939393939393938</v>
      </c>
      <c r="AN12" s="38" t="str">
        <f t="shared" si="3"/>
        <v>Pass</v>
      </c>
    </row>
    <row r="13" spans="1:41" ht="31.5" customHeight="1" x14ac:dyDescent="0.25">
      <c r="A13" s="21">
        <v>8</v>
      </c>
      <c r="B13" s="22" t="s">
        <v>48</v>
      </c>
      <c r="C13" s="22" t="s">
        <v>56</v>
      </c>
      <c r="D13" s="35"/>
      <c r="E13" s="40">
        <v>1</v>
      </c>
      <c r="F13" s="40">
        <v>0</v>
      </c>
      <c r="G13" s="40">
        <v>0</v>
      </c>
      <c r="H13" s="40">
        <v>0</v>
      </c>
      <c r="I13" s="40">
        <v>1</v>
      </c>
      <c r="J13" s="40">
        <v>1</v>
      </c>
      <c r="K13" s="40">
        <v>1</v>
      </c>
      <c r="L13" s="40">
        <v>1</v>
      </c>
      <c r="M13" s="40">
        <v>1</v>
      </c>
      <c r="N13" s="40">
        <v>1</v>
      </c>
      <c r="O13" s="40">
        <v>1</v>
      </c>
      <c r="P13" s="40">
        <v>1</v>
      </c>
      <c r="Q13" s="40">
        <v>1</v>
      </c>
      <c r="R13" s="40">
        <v>1</v>
      </c>
      <c r="S13" s="40">
        <v>1</v>
      </c>
      <c r="T13" s="40">
        <v>1</v>
      </c>
      <c r="U13" s="40">
        <v>1</v>
      </c>
      <c r="V13" s="40">
        <v>1</v>
      </c>
      <c r="W13" s="40">
        <v>1</v>
      </c>
      <c r="X13" s="126"/>
      <c r="Y13" s="40">
        <v>1</v>
      </c>
      <c r="Z13" s="40">
        <v>1</v>
      </c>
      <c r="AA13" s="40">
        <v>1</v>
      </c>
      <c r="AB13" s="40">
        <v>1</v>
      </c>
      <c r="AC13" s="40">
        <v>1</v>
      </c>
      <c r="AD13" s="40">
        <v>1</v>
      </c>
      <c r="AE13" s="40">
        <v>1</v>
      </c>
      <c r="AF13" s="40">
        <v>1</v>
      </c>
      <c r="AG13" s="40">
        <v>1</v>
      </c>
      <c r="AH13" s="40">
        <v>1</v>
      </c>
      <c r="AI13" s="40">
        <v>1</v>
      </c>
      <c r="AJ13" s="40">
        <v>1</v>
      </c>
      <c r="AK13" s="40">
        <v>1</v>
      </c>
      <c r="AL13" s="41">
        <f t="shared" si="1"/>
        <v>30</v>
      </c>
      <c r="AM13" s="37">
        <f t="shared" si="2"/>
        <v>90.909090909090907</v>
      </c>
      <c r="AN13" s="38" t="str">
        <f t="shared" si="3"/>
        <v>Pass</v>
      </c>
    </row>
    <row r="14" spans="1:41" ht="31.5" customHeight="1" x14ac:dyDescent="0.25">
      <c r="A14" s="21">
        <v>9</v>
      </c>
      <c r="B14" s="22" t="s">
        <v>44</v>
      </c>
      <c r="C14" s="22" t="s">
        <v>42</v>
      </c>
      <c r="D14" s="35"/>
      <c r="E14" s="40">
        <v>1</v>
      </c>
      <c r="F14" s="40">
        <v>1</v>
      </c>
      <c r="G14" s="40">
        <v>1</v>
      </c>
      <c r="H14" s="40">
        <v>1</v>
      </c>
      <c r="I14" s="40">
        <v>1</v>
      </c>
      <c r="J14" s="40">
        <v>1</v>
      </c>
      <c r="K14" s="40">
        <v>1</v>
      </c>
      <c r="L14" s="40">
        <v>1</v>
      </c>
      <c r="M14" s="40">
        <v>1</v>
      </c>
      <c r="N14" s="40">
        <v>1</v>
      </c>
      <c r="O14" s="40">
        <v>1</v>
      </c>
      <c r="P14" s="40">
        <v>1</v>
      </c>
      <c r="Q14" s="40">
        <v>1</v>
      </c>
      <c r="R14" s="40">
        <v>1</v>
      </c>
      <c r="S14" s="40">
        <v>1</v>
      </c>
      <c r="T14" s="40">
        <v>1</v>
      </c>
      <c r="U14" s="40">
        <v>1</v>
      </c>
      <c r="V14" s="40">
        <v>1</v>
      </c>
      <c r="W14" s="40">
        <v>1</v>
      </c>
      <c r="X14" s="126"/>
      <c r="Y14" s="40">
        <v>1</v>
      </c>
      <c r="Z14" s="40">
        <v>1</v>
      </c>
      <c r="AA14" s="40">
        <v>1</v>
      </c>
      <c r="AB14" s="40">
        <v>1</v>
      </c>
      <c r="AC14" s="40">
        <v>1</v>
      </c>
      <c r="AD14" s="40">
        <v>1</v>
      </c>
      <c r="AE14" s="40">
        <v>1</v>
      </c>
      <c r="AF14" s="40">
        <v>1</v>
      </c>
      <c r="AG14" s="40">
        <v>1</v>
      </c>
      <c r="AH14" s="40">
        <v>1</v>
      </c>
      <c r="AI14" s="40">
        <v>1</v>
      </c>
      <c r="AJ14" s="40">
        <v>1</v>
      </c>
      <c r="AK14" s="40">
        <v>1</v>
      </c>
      <c r="AL14" s="41">
        <f t="shared" si="1"/>
        <v>33</v>
      </c>
      <c r="AM14" s="37">
        <f t="shared" si="2"/>
        <v>100</v>
      </c>
      <c r="AN14" s="38" t="str">
        <f t="shared" si="3"/>
        <v>Pass</v>
      </c>
      <c r="AO14" s="28"/>
    </row>
    <row r="15" spans="1:41" ht="31.5" customHeight="1" x14ac:dyDescent="0.25">
      <c r="A15" s="21">
        <v>10</v>
      </c>
      <c r="B15" s="22" t="s">
        <v>18</v>
      </c>
      <c r="C15" s="22" t="s">
        <v>41</v>
      </c>
      <c r="D15" s="34"/>
      <c r="E15" s="40">
        <v>0</v>
      </c>
      <c r="F15" s="40">
        <v>0</v>
      </c>
      <c r="G15" s="40">
        <v>1</v>
      </c>
      <c r="H15" s="40">
        <v>1</v>
      </c>
      <c r="I15" s="40">
        <v>1</v>
      </c>
      <c r="J15" s="40">
        <v>1</v>
      </c>
      <c r="K15" s="40">
        <v>1</v>
      </c>
      <c r="L15" s="40">
        <v>1</v>
      </c>
      <c r="M15" s="40">
        <v>1</v>
      </c>
      <c r="N15" s="40">
        <v>1</v>
      </c>
      <c r="O15" s="40">
        <v>1</v>
      </c>
      <c r="P15" s="40">
        <v>1</v>
      </c>
      <c r="Q15" s="40">
        <v>1</v>
      </c>
      <c r="R15" s="40">
        <v>0</v>
      </c>
      <c r="S15" s="40">
        <v>1</v>
      </c>
      <c r="T15" s="40">
        <v>1</v>
      </c>
      <c r="U15" s="40">
        <v>1</v>
      </c>
      <c r="V15" s="40">
        <v>1</v>
      </c>
      <c r="W15" s="40">
        <v>1</v>
      </c>
      <c r="X15" s="126"/>
      <c r="Y15" s="40">
        <v>1</v>
      </c>
      <c r="Z15" s="40">
        <v>1</v>
      </c>
      <c r="AA15" s="40">
        <v>1</v>
      </c>
      <c r="AB15" s="40">
        <v>0</v>
      </c>
      <c r="AC15" s="40">
        <v>1</v>
      </c>
      <c r="AD15" s="40">
        <v>1</v>
      </c>
      <c r="AE15" s="40">
        <v>1</v>
      </c>
      <c r="AF15" s="40">
        <v>0</v>
      </c>
      <c r="AG15" s="40">
        <v>0</v>
      </c>
      <c r="AH15" s="40">
        <v>1</v>
      </c>
      <c r="AI15" s="40">
        <v>1</v>
      </c>
      <c r="AJ15" s="40">
        <v>1</v>
      </c>
      <c r="AK15" s="40">
        <v>1</v>
      </c>
      <c r="AL15" s="41">
        <f t="shared" si="1"/>
        <v>27</v>
      </c>
      <c r="AM15" s="37">
        <f t="shared" si="2"/>
        <v>81.818181818181827</v>
      </c>
      <c r="AN15" s="38" t="str">
        <f t="shared" si="3"/>
        <v>Pass</v>
      </c>
      <c r="AO15" s="28"/>
    </row>
    <row r="16" spans="1:41" s="30" customFormat="1" ht="31.5" customHeight="1" x14ac:dyDescent="0.25">
      <c r="A16" s="21">
        <v>11</v>
      </c>
      <c r="B16" s="22" t="s">
        <v>68</v>
      </c>
      <c r="C16" s="22" t="s">
        <v>69</v>
      </c>
      <c r="E16" s="40">
        <v>1</v>
      </c>
      <c r="F16" s="40">
        <v>1</v>
      </c>
      <c r="G16" s="40">
        <v>1</v>
      </c>
      <c r="H16" s="40">
        <v>1</v>
      </c>
      <c r="I16" s="40">
        <v>1</v>
      </c>
      <c r="J16" s="40">
        <v>0</v>
      </c>
      <c r="K16" s="40">
        <v>0</v>
      </c>
      <c r="L16" s="40">
        <v>1</v>
      </c>
      <c r="M16" s="40">
        <v>0</v>
      </c>
      <c r="N16" s="40">
        <v>1</v>
      </c>
      <c r="O16" s="40">
        <v>1</v>
      </c>
      <c r="P16" s="40">
        <v>1</v>
      </c>
      <c r="Q16" s="40">
        <v>0</v>
      </c>
      <c r="R16" s="40">
        <v>1</v>
      </c>
      <c r="S16" s="40">
        <v>1</v>
      </c>
      <c r="T16" s="40">
        <v>1</v>
      </c>
      <c r="U16" s="40">
        <v>1</v>
      </c>
      <c r="V16" s="40">
        <v>1</v>
      </c>
      <c r="W16" s="40">
        <v>1</v>
      </c>
      <c r="X16" s="126"/>
      <c r="Y16" s="40">
        <v>1</v>
      </c>
      <c r="Z16" s="40">
        <v>1</v>
      </c>
      <c r="AA16" s="40">
        <v>1</v>
      </c>
      <c r="AB16" s="40">
        <v>1</v>
      </c>
      <c r="AC16" s="40">
        <v>1</v>
      </c>
      <c r="AD16" s="40">
        <v>1</v>
      </c>
      <c r="AE16" s="40">
        <v>1</v>
      </c>
      <c r="AF16" s="40">
        <v>1</v>
      </c>
      <c r="AG16" s="40">
        <v>1</v>
      </c>
      <c r="AH16" s="40">
        <v>1</v>
      </c>
      <c r="AI16" s="40">
        <v>1</v>
      </c>
      <c r="AJ16" s="40">
        <v>1</v>
      </c>
      <c r="AK16" s="40">
        <v>1</v>
      </c>
      <c r="AL16" s="41">
        <f t="shared" si="1"/>
        <v>29</v>
      </c>
      <c r="AM16" s="37">
        <f t="shared" si="2"/>
        <v>87.878787878787875</v>
      </c>
      <c r="AN16" s="38" t="str">
        <f t="shared" si="3"/>
        <v>Pass</v>
      </c>
    </row>
    <row r="17" spans="1:40" s="30" customFormat="1" ht="31.5" customHeight="1" x14ac:dyDescent="0.25">
      <c r="A17" s="21">
        <v>12</v>
      </c>
      <c r="B17" s="22" t="s">
        <v>97</v>
      </c>
      <c r="C17" s="22" t="s">
        <v>39</v>
      </c>
      <c r="D17" s="29"/>
      <c r="E17" s="40">
        <v>1</v>
      </c>
      <c r="F17" s="40">
        <v>1</v>
      </c>
      <c r="G17" s="40">
        <v>1</v>
      </c>
      <c r="H17" s="40">
        <v>1</v>
      </c>
      <c r="I17" s="40">
        <v>1</v>
      </c>
      <c r="J17" s="40">
        <v>1</v>
      </c>
      <c r="K17" s="40">
        <v>1</v>
      </c>
      <c r="L17" s="40">
        <v>1</v>
      </c>
      <c r="M17" s="40">
        <v>1</v>
      </c>
      <c r="N17" s="40">
        <v>1</v>
      </c>
      <c r="O17" s="40">
        <v>1</v>
      </c>
      <c r="P17" s="40">
        <v>1</v>
      </c>
      <c r="Q17" s="40">
        <v>1</v>
      </c>
      <c r="R17" s="40">
        <v>1</v>
      </c>
      <c r="S17" s="40">
        <v>1</v>
      </c>
      <c r="T17" s="40">
        <v>1</v>
      </c>
      <c r="U17" s="40">
        <v>0</v>
      </c>
      <c r="V17" s="40">
        <v>0</v>
      </c>
      <c r="W17" s="40">
        <v>0</v>
      </c>
      <c r="X17" s="126"/>
      <c r="Y17" s="40">
        <v>1</v>
      </c>
      <c r="Z17" s="40">
        <v>1</v>
      </c>
      <c r="AA17" s="40">
        <v>1</v>
      </c>
      <c r="AB17" s="40">
        <v>1</v>
      </c>
      <c r="AC17" s="40">
        <v>1</v>
      </c>
      <c r="AD17" s="40">
        <v>1</v>
      </c>
      <c r="AE17" s="40">
        <v>1</v>
      </c>
      <c r="AF17" s="40">
        <v>1</v>
      </c>
      <c r="AG17" s="40">
        <v>1</v>
      </c>
      <c r="AH17" s="40">
        <v>1</v>
      </c>
      <c r="AI17" s="40">
        <v>1</v>
      </c>
      <c r="AJ17" s="40">
        <v>1</v>
      </c>
      <c r="AK17" s="40">
        <v>1</v>
      </c>
      <c r="AL17" s="41">
        <f t="shared" si="1"/>
        <v>30</v>
      </c>
      <c r="AM17" s="37">
        <f t="shared" si="2"/>
        <v>90.909090909090907</v>
      </c>
      <c r="AN17" s="38" t="str">
        <f t="shared" si="3"/>
        <v>Pass</v>
      </c>
    </row>
    <row r="18" spans="1:40" s="30" customFormat="1" ht="31.5" customHeight="1" x14ac:dyDescent="0.25">
      <c r="A18" s="21">
        <v>13</v>
      </c>
      <c r="B18" s="22" t="s">
        <v>98</v>
      </c>
      <c r="C18" s="22" t="s">
        <v>99</v>
      </c>
      <c r="D18" s="29"/>
      <c r="E18" s="40">
        <v>1</v>
      </c>
      <c r="F18" s="40">
        <v>0</v>
      </c>
      <c r="G18" s="40">
        <v>1</v>
      </c>
      <c r="H18" s="40">
        <v>0</v>
      </c>
      <c r="I18" s="40">
        <v>1</v>
      </c>
      <c r="J18" s="40">
        <v>1</v>
      </c>
      <c r="K18" s="40">
        <v>1</v>
      </c>
      <c r="L18" s="40">
        <v>0</v>
      </c>
      <c r="M18" s="40">
        <v>0</v>
      </c>
      <c r="N18" s="40">
        <v>0</v>
      </c>
      <c r="O18" s="40">
        <v>1</v>
      </c>
      <c r="P18" s="40">
        <v>1</v>
      </c>
      <c r="Q18" s="40">
        <v>1</v>
      </c>
      <c r="R18" s="40">
        <v>1</v>
      </c>
      <c r="S18" s="40">
        <v>1</v>
      </c>
      <c r="T18" s="40">
        <v>1</v>
      </c>
      <c r="U18" s="40">
        <v>1</v>
      </c>
      <c r="V18" s="40">
        <v>1</v>
      </c>
      <c r="W18" s="40">
        <v>1</v>
      </c>
      <c r="X18" s="126"/>
      <c r="Y18" s="40">
        <v>1</v>
      </c>
      <c r="Z18" s="40">
        <v>1</v>
      </c>
      <c r="AA18" s="40">
        <v>0</v>
      </c>
      <c r="AB18" s="40">
        <v>1</v>
      </c>
      <c r="AC18" s="40">
        <v>1</v>
      </c>
      <c r="AD18" s="40">
        <v>1</v>
      </c>
      <c r="AE18" s="40">
        <v>1</v>
      </c>
      <c r="AF18" s="40">
        <v>1</v>
      </c>
      <c r="AG18" s="40">
        <v>1</v>
      </c>
      <c r="AH18" s="40">
        <v>1</v>
      </c>
      <c r="AI18" s="40">
        <v>1</v>
      </c>
      <c r="AJ18" s="40">
        <v>1</v>
      </c>
      <c r="AK18" s="40">
        <v>1</v>
      </c>
      <c r="AL18" s="41">
        <f t="shared" si="1"/>
        <v>27</v>
      </c>
      <c r="AM18" s="37">
        <f t="shared" si="2"/>
        <v>81.818181818181827</v>
      </c>
      <c r="AN18" s="38" t="str">
        <f t="shared" si="3"/>
        <v>Pass</v>
      </c>
    </row>
    <row r="19" spans="1:40" s="30" customFormat="1" ht="31.5" customHeight="1" x14ac:dyDescent="0.25">
      <c r="A19" s="94">
        <v>14</v>
      </c>
      <c r="B19" s="95" t="s">
        <v>100</v>
      </c>
      <c r="C19" s="95" t="s">
        <v>101</v>
      </c>
      <c r="D19" s="80"/>
      <c r="E19" s="65">
        <v>0</v>
      </c>
      <c r="F19" s="65">
        <v>0</v>
      </c>
      <c r="G19" s="65">
        <v>0</v>
      </c>
      <c r="H19" s="65">
        <v>0</v>
      </c>
      <c r="I19" s="65">
        <v>0</v>
      </c>
      <c r="J19" s="65">
        <v>0</v>
      </c>
      <c r="K19" s="65">
        <v>0</v>
      </c>
      <c r="L19" s="65">
        <v>0</v>
      </c>
      <c r="M19" s="65">
        <v>0</v>
      </c>
      <c r="N19" s="65">
        <v>0</v>
      </c>
      <c r="O19" s="65">
        <v>0</v>
      </c>
      <c r="P19" s="65">
        <v>0</v>
      </c>
      <c r="Q19" s="65">
        <v>0</v>
      </c>
      <c r="R19" s="65">
        <v>0</v>
      </c>
      <c r="S19" s="65">
        <v>0</v>
      </c>
      <c r="T19" s="65">
        <v>0</v>
      </c>
      <c r="U19" s="65">
        <v>0</v>
      </c>
      <c r="V19" s="65">
        <v>0</v>
      </c>
      <c r="W19" s="65">
        <v>0</v>
      </c>
      <c r="X19" s="126"/>
      <c r="Y19" s="65">
        <v>0</v>
      </c>
      <c r="Z19" s="65">
        <v>0</v>
      </c>
      <c r="AA19" s="65">
        <v>0</v>
      </c>
      <c r="AB19" s="65">
        <v>0</v>
      </c>
      <c r="AC19" s="65">
        <v>0</v>
      </c>
      <c r="AD19" s="65">
        <v>0</v>
      </c>
      <c r="AE19" s="65">
        <v>0</v>
      </c>
      <c r="AF19" s="65">
        <v>0</v>
      </c>
      <c r="AG19" s="65">
        <v>0</v>
      </c>
      <c r="AH19" s="65">
        <v>0</v>
      </c>
      <c r="AI19" s="65">
        <v>0</v>
      </c>
      <c r="AJ19" s="65">
        <v>0</v>
      </c>
      <c r="AK19" s="65">
        <v>0</v>
      </c>
      <c r="AL19" s="86">
        <f>SUM(E19:AK19)+1</f>
        <v>1</v>
      </c>
      <c r="AM19" s="87">
        <f>SUM(AL19)/33*100</f>
        <v>3.0303030303030303</v>
      </c>
      <c r="AN19" s="88" t="str">
        <f t="shared" si="0"/>
        <v>Fail</v>
      </c>
    </row>
    <row r="20" spans="1:40" s="30" customFormat="1" ht="31.5" customHeight="1" x14ac:dyDescent="0.25">
      <c r="A20" s="21">
        <v>15</v>
      </c>
      <c r="B20" s="22" t="s">
        <v>17</v>
      </c>
      <c r="C20" s="22" t="s">
        <v>37</v>
      </c>
      <c r="D20" s="29"/>
      <c r="E20" s="40">
        <v>1</v>
      </c>
      <c r="F20" s="40">
        <v>0</v>
      </c>
      <c r="G20" s="40">
        <v>1</v>
      </c>
      <c r="H20" s="40">
        <v>0</v>
      </c>
      <c r="I20" s="40">
        <v>1</v>
      </c>
      <c r="J20" s="40">
        <v>1</v>
      </c>
      <c r="K20" s="40">
        <v>1</v>
      </c>
      <c r="L20" s="40">
        <v>0</v>
      </c>
      <c r="M20" s="40">
        <v>1</v>
      </c>
      <c r="N20" s="40">
        <v>1</v>
      </c>
      <c r="O20" s="40">
        <v>1</v>
      </c>
      <c r="P20" s="40">
        <v>1</v>
      </c>
      <c r="Q20" s="40">
        <v>1</v>
      </c>
      <c r="R20" s="40">
        <v>1</v>
      </c>
      <c r="S20" s="40">
        <v>1</v>
      </c>
      <c r="T20" s="40">
        <v>1</v>
      </c>
      <c r="U20" s="40">
        <v>1</v>
      </c>
      <c r="V20" s="40">
        <v>1</v>
      </c>
      <c r="W20" s="40">
        <v>1</v>
      </c>
      <c r="X20" s="126"/>
      <c r="Y20" s="40">
        <v>1</v>
      </c>
      <c r="Z20" s="40">
        <v>1</v>
      </c>
      <c r="AA20" s="40">
        <v>1</v>
      </c>
      <c r="AB20" s="40">
        <v>1</v>
      </c>
      <c r="AC20" s="40">
        <v>1</v>
      </c>
      <c r="AD20" s="40">
        <v>1</v>
      </c>
      <c r="AE20" s="40">
        <v>1</v>
      </c>
      <c r="AF20" s="40">
        <v>1</v>
      </c>
      <c r="AG20" s="40">
        <v>1</v>
      </c>
      <c r="AH20" s="40">
        <v>1</v>
      </c>
      <c r="AI20" s="40"/>
      <c r="AJ20" s="40"/>
      <c r="AK20" s="40"/>
      <c r="AL20" s="41">
        <f>SUM(E20:AK20)+1</f>
        <v>27</v>
      </c>
      <c r="AM20" s="37">
        <f>SUM(AL20)/33*100</f>
        <v>81.818181818181827</v>
      </c>
      <c r="AN20" s="38" t="str">
        <f t="shared" si="0"/>
        <v>Pass</v>
      </c>
    </row>
    <row r="21" spans="1:40" s="30" customFormat="1" ht="31.5" customHeight="1" x14ac:dyDescent="0.25">
      <c r="A21" s="94">
        <v>16</v>
      </c>
      <c r="B21" s="95" t="s">
        <v>102</v>
      </c>
      <c r="C21" s="95" t="s">
        <v>84</v>
      </c>
      <c r="D21" s="80"/>
      <c r="E21" s="65">
        <v>1</v>
      </c>
      <c r="F21" s="65">
        <v>1</v>
      </c>
      <c r="G21" s="65">
        <v>0</v>
      </c>
      <c r="H21" s="65">
        <v>0</v>
      </c>
      <c r="I21" s="65">
        <v>1</v>
      </c>
      <c r="J21" s="65">
        <v>1</v>
      </c>
      <c r="K21" s="65">
        <v>1</v>
      </c>
      <c r="L21" s="65">
        <v>0</v>
      </c>
      <c r="M21" s="65">
        <v>0</v>
      </c>
      <c r="N21" s="65">
        <v>0</v>
      </c>
      <c r="O21" s="65">
        <v>1</v>
      </c>
      <c r="P21" s="65">
        <v>0</v>
      </c>
      <c r="Q21" s="65">
        <v>1</v>
      </c>
      <c r="R21" s="65">
        <v>1</v>
      </c>
      <c r="S21" s="65">
        <v>1</v>
      </c>
      <c r="T21" s="65">
        <v>1</v>
      </c>
      <c r="U21" s="65">
        <v>1</v>
      </c>
      <c r="V21" s="65">
        <v>1</v>
      </c>
      <c r="W21" s="65">
        <v>1</v>
      </c>
      <c r="X21" s="127"/>
      <c r="Y21" s="96" t="s">
        <v>125</v>
      </c>
      <c r="Z21" s="65"/>
      <c r="AA21" s="65"/>
      <c r="AB21" s="65"/>
      <c r="AC21" s="65"/>
      <c r="AD21" s="65"/>
      <c r="AE21" s="65">
        <v>0</v>
      </c>
      <c r="AF21" s="65">
        <v>0</v>
      </c>
      <c r="AG21" s="65">
        <v>0</v>
      </c>
      <c r="AH21" s="65">
        <v>0</v>
      </c>
      <c r="AI21" s="65">
        <v>0</v>
      </c>
      <c r="AJ21" s="65">
        <v>0</v>
      </c>
      <c r="AK21" s="65">
        <v>0</v>
      </c>
      <c r="AL21" s="86">
        <f>SUM(E21:AK21)+1</f>
        <v>14</v>
      </c>
      <c r="AM21" s="87">
        <f>SUM(AL21)/33*100</f>
        <v>42.424242424242422</v>
      </c>
      <c r="AN21" s="88" t="str">
        <f t="shared" si="0"/>
        <v>Fail</v>
      </c>
    </row>
  </sheetData>
  <mergeCells count="5">
    <mergeCell ref="A1:N1"/>
    <mergeCell ref="A3:C3"/>
    <mergeCell ref="E3:AG3"/>
    <mergeCell ref="A4:C4"/>
    <mergeCell ref="X7:X21"/>
  </mergeCells>
  <printOptions horizontalCentered="1" verticalCentered="1"/>
  <pageMargins left="0.39370078740157483" right="0.19685039370078741" top="0.19685039370078741" bottom="0.39370078740157483" header="0.19685039370078741" footer="0.11811023622047245"/>
  <pageSetup paperSize="9" scale="53" orientation="landscape" verticalDpi="300" r:id="rId1"/>
  <headerFooter alignWithMargins="0">
    <oddFooter>&amp;L&amp;D&amp;R&amp;D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9"/>
  <sheetViews>
    <sheetView zoomScale="90" zoomScaleNormal="90" workbookViewId="0">
      <pane xSplit="4440" ySplit="3690" topLeftCell="Q6" activePane="topRight"/>
      <selection pane="topRight" activeCell="Y1" sqref="Y1"/>
      <selection pane="bottomLeft" activeCell="A30" sqref="A30"/>
      <selection pane="bottomRight" activeCell="AJ13" sqref="AJ13"/>
    </sheetView>
  </sheetViews>
  <sheetFormatPr defaultColWidth="10.7109375" defaultRowHeight="12.75" x14ac:dyDescent="0.2"/>
  <cols>
    <col min="1" max="1" width="5.7109375" style="3" customWidth="1"/>
    <col min="2" max="2" width="18.5703125" style="11" customWidth="1"/>
    <col min="3" max="3" width="18.5703125" style="3" customWidth="1"/>
    <col min="4" max="36" width="5.7109375" style="3" customWidth="1"/>
    <col min="37" max="37" width="10.7109375" style="3"/>
    <col min="38" max="38" width="11.5703125" style="3" bestFit="1" customWidth="1"/>
    <col min="39" max="39" width="11.7109375" customWidth="1"/>
    <col min="40" max="16384" width="10.7109375" style="3"/>
  </cols>
  <sheetData>
    <row r="1" spans="1:39" ht="30" customHeight="1" x14ac:dyDescent="0.2">
      <c r="A1" s="133" t="s">
        <v>12</v>
      </c>
      <c r="B1" s="133"/>
      <c r="C1" s="133"/>
      <c r="D1" s="133"/>
      <c r="E1" s="133"/>
      <c r="F1" s="133"/>
      <c r="G1" s="133"/>
      <c r="H1" s="133"/>
      <c r="I1" s="133"/>
      <c r="J1" s="133"/>
      <c r="K1" s="133"/>
      <c r="L1" s="133"/>
      <c r="M1" s="133"/>
      <c r="N1" s="133"/>
    </row>
    <row r="2" spans="1:39" ht="18" customHeight="1" x14ac:dyDescent="0.2">
      <c r="A2" s="1"/>
      <c r="B2" s="4"/>
      <c r="C2" s="2"/>
      <c r="D2" s="2"/>
      <c r="E2" s="2"/>
      <c r="F2" s="2"/>
      <c r="G2" s="2"/>
      <c r="H2" s="2"/>
      <c r="I2" s="2"/>
      <c r="J2" s="2"/>
      <c r="K2" s="2"/>
      <c r="L2"/>
      <c r="M2"/>
    </row>
    <row r="3" spans="1:39" ht="30" customHeight="1" thickBot="1" x14ac:dyDescent="0.3">
      <c r="A3" s="134" t="s">
        <v>11</v>
      </c>
      <c r="B3" s="135"/>
      <c r="C3" s="135"/>
      <c r="D3" s="5"/>
      <c r="E3" s="113" t="s">
        <v>0</v>
      </c>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58"/>
      <c r="AI3" s="58"/>
      <c r="AJ3" s="58"/>
    </row>
    <row r="4" spans="1:39" s="6" customFormat="1" ht="68.25" customHeight="1" thickBot="1" x14ac:dyDescent="0.25">
      <c r="A4" s="114" t="s">
        <v>73</v>
      </c>
      <c r="B4" s="114"/>
      <c r="C4" s="114"/>
      <c r="D4"/>
      <c r="E4" s="12">
        <v>40837</v>
      </c>
      <c r="F4" s="12">
        <v>40844</v>
      </c>
      <c r="G4" s="12">
        <v>40851</v>
      </c>
      <c r="H4" s="12">
        <v>40858</v>
      </c>
      <c r="I4" s="12">
        <v>40865</v>
      </c>
      <c r="J4" s="12">
        <v>40872</v>
      </c>
      <c r="K4" s="12">
        <v>40879</v>
      </c>
      <c r="L4" s="12">
        <v>40886</v>
      </c>
      <c r="M4" s="12">
        <v>40893</v>
      </c>
      <c r="N4" s="12">
        <v>40900</v>
      </c>
      <c r="O4" s="12">
        <v>40914</v>
      </c>
      <c r="P4" s="12">
        <v>40921</v>
      </c>
      <c r="Q4" s="12">
        <v>40928</v>
      </c>
      <c r="R4" s="12">
        <v>40935</v>
      </c>
      <c r="S4" s="12">
        <v>40942</v>
      </c>
      <c r="T4" s="12">
        <v>40949</v>
      </c>
      <c r="U4" s="12">
        <v>40956</v>
      </c>
      <c r="V4" s="12">
        <v>40963</v>
      </c>
      <c r="W4" s="12">
        <v>40970</v>
      </c>
      <c r="X4" s="12">
        <v>40977</v>
      </c>
      <c r="Y4" s="12">
        <v>40984</v>
      </c>
      <c r="Z4" s="12">
        <v>40991</v>
      </c>
      <c r="AA4" s="12">
        <v>40998</v>
      </c>
      <c r="AB4" s="12">
        <v>41012</v>
      </c>
      <c r="AC4" s="12">
        <v>41019</v>
      </c>
      <c r="AD4" s="12">
        <v>41026</v>
      </c>
      <c r="AE4" s="12">
        <v>41033</v>
      </c>
      <c r="AF4" s="12">
        <v>41040</v>
      </c>
      <c r="AG4" s="12">
        <v>41047</v>
      </c>
      <c r="AH4" s="12">
        <v>41054</v>
      </c>
      <c r="AI4" s="12">
        <v>41061</v>
      </c>
      <c r="AJ4" s="12">
        <v>41068</v>
      </c>
      <c r="AK4" s="13" t="s">
        <v>20</v>
      </c>
      <c r="AL4" s="16" t="s">
        <v>32</v>
      </c>
      <c r="AM4" s="17" t="s">
        <v>36</v>
      </c>
    </row>
    <row r="5" spans="1:39" s="9" customFormat="1" ht="45" customHeight="1" thickBot="1" x14ac:dyDescent="0.3">
      <c r="A5" s="7" t="s">
        <v>1</v>
      </c>
      <c r="B5" s="10" t="s">
        <v>2</v>
      </c>
      <c r="C5" s="8" t="s">
        <v>3</v>
      </c>
      <c r="E5" s="7">
        <v>1</v>
      </c>
      <c r="F5" s="10">
        <v>2</v>
      </c>
      <c r="G5" s="10">
        <v>3</v>
      </c>
      <c r="H5" s="10">
        <v>4</v>
      </c>
      <c r="I5" s="10">
        <v>5</v>
      </c>
      <c r="J5" s="10">
        <v>6</v>
      </c>
      <c r="K5" s="10">
        <v>7</v>
      </c>
      <c r="L5" s="10">
        <v>8</v>
      </c>
      <c r="M5" s="10">
        <v>9</v>
      </c>
      <c r="N5" s="10">
        <v>10</v>
      </c>
      <c r="O5" s="10">
        <v>11</v>
      </c>
      <c r="P5" s="10">
        <v>12</v>
      </c>
      <c r="Q5" s="10">
        <v>13</v>
      </c>
      <c r="R5" s="10">
        <v>14</v>
      </c>
      <c r="S5" s="10">
        <v>15</v>
      </c>
      <c r="T5" s="10">
        <v>16</v>
      </c>
      <c r="U5" s="10">
        <v>17</v>
      </c>
      <c r="V5" s="10">
        <v>18</v>
      </c>
      <c r="W5" s="10">
        <v>19</v>
      </c>
      <c r="X5" s="10">
        <v>20</v>
      </c>
      <c r="Y5" s="10">
        <v>21</v>
      </c>
      <c r="Z5" s="10">
        <v>22</v>
      </c>
      <c r="AA5" s="10">
        <v>23</v>
      </c>
      <c r="AB5" s="10">
        <v>24</v>
      </c>
      <c r="AC5" s="10">
        <v>25</v>
      </c>
      <c r="AD5" s="10">
        <v>26</v>
      </c>
      <c r="AE5" s="10">
        <v>27</v>
      </c>
      <c r="AF5" s="10">
        <v>28</v>
      </c>
      <c r="AG5" s="10">
        <v>29</v>
      </c>
      <c r="AH5" s="10">
        <v>30</v>
      </c>
      <c r="AI5" s="10">
        <v>31</v>
      </c>
      <c r="AJ5" s="10">
        <v>32</v>
      </c>
      <c r="AK5" s="55"/>
      <c r="AL5" s="56"/>
      <c r="AM5" s="57"/>
    </row>
    <row r="6" spans="1:39" s="27" customFormat="1" ht="30.75" customHeight="1" thickBot="1" x14ac:dyDescent="0.3">
      <c r="A6" s="21">
        <v>1</v>
      </c>
      <c r="B6" s="22" t="s">
        <v>151</v>
      </c>
      <c r="C6" s="22" t="s">
        <v>27</v>
      </c>
      <c r="D6" s="23"/>
      <c r="E6" s="40">
        <v>1</v>
      </c>
      <c r="F6" s="40">
        <v>1</v>
      </c>
      <c r="G6" s="40">
        <v>1</v>
      </c>
      <c r="H6" s="40">
        <v>1</v>
      </c>
      <c r="I6" s="40">
        <v>1</v>
      </c>
      <c r="J6" s="40">
        <v>1</v>
      </c>
      <c r="K6" s="40">
        <v>1</v>
      </c>
      <c r="L6" s="40">
        <v>1</v>
      </c>
      <c r="M6" s="40">
        <v>1</v>
      </c>
      <c r="N6" s="40">
        <v>1</v>
      </c>
      <c r="O6" s="40">
        <v>1</v>
      </c>
      <c r="P6" s="40">
        <v>1</v>
      </c>
      <c r="Q6" s="40">
        <v>1</v>
      </c>
      <c r="R6" s="40">
        <v>1</v>
      </c>
      <c r="S6" s="40">
        <v>1</v>
      </c>
      <c r="T6" s="40">
        <v>1</v>
      </c>
      <c r="U6" s="40">
        <v>0</v>
      </c>
      <c r="V6" s="40">
        <v>1</v>
      </c>
      <c r="W6" s="40">
        <v>1</v>
      </c>
      <c r="X6" s="125" t="s">
        <v>124</v>
      </c>
      <c r="Y6" s="40">
        <v>1</v>
      </c>
      <c r="Z6" s="40">
        <v>1</v>
      </c>
      <c r="AA6" s="40">
        <v>1</v>
      </c>
      <c r="AB6" s="40">
        <v>1</v>
      </c>
      <c r="AC6" s="40">
        <v>1</v>
      </c>
      <c r="AD6" s="40">
        <v>1</v>
      </c>
      <c r="AE6" s="40">
        <v>1</v>
      </c>
      <c r="AF6" s="40">
        <v>1</v>
      </c>
      <c r="AG6" s="40">
        <v>1</v>
      </c>
      <c r="AH6" s="40">
        <v>1</v>
      </c>
      <c r="AI6" s="40">
        <v>1</v>
      </c>
      <c r="AJ6" s="40">
        <v>1</v>
      </c>
      <c r="AK6" s="54">
        <f>SUM(D6:AJ6)+1</f>
        <v>31</v>
      </c>
      <c r="AL6" s="19">
        <f>SUM(AK6)/33*100</f>
        <v>93.939393939393938</v>
      </c>
      <c r="AM6" s="26" t="str">
        <f>IF(AL6&gt;79.99,"Pass","Fail")</f>
        <v>Pass</v>
      </c>
    </row>
    <row r="7" spans="1:39" s="27" customFormat="1" ht="31.5" customHeight="1" thickBot="1" x14ac:dyDescent="0.3">
      <c r="A7" s="94">
        <v>2</v>
      </c>
      <c r="B7" s="95" t="s">
        <v>22</v>
      </c>
      <c r="C7" s="95" t="s">
        <v>64</v>
      </c>
      <c r="D7" s="64"/>
      <c r="E7" s="65">
        <v>1</v>
      </c>
      <c r="F7" s="65">
        <v>1</v>
      </c>
      <c r="G7" s="65">
        <v>1</v>
      </c>
      <c r="H7" s="65">
        <v>1</v>
      </c>
      <c r="I7" s="65">
        <v>1</v>
      </c>
      <c r="J7" s="65">
        <v>1</v>
      </c>
      <c r="K7" s="65">
        <v>1</v>
      </c>
      <c r="L7" s="65">
        <v>1</v>
      </c>
      <c r="M7" s="65">
        <v>1</v>
      </c>
      <c r="N7" s="65">
        <v>1</v>
      </c>
      <c r="O7" s="65">
        <v>0</v>
      </c>
      <c r="P7" s="81" t="s">
        <v>127</v>
      </c>
      <c r="Q7" s="97"/>
      <c r="R7" s="65"/>
      <c r="S7" s="65"/>
      <c r="T7" s="65"/>
      <c r="U7" s="65"/>
      <c r="V7" s="65">
        <v>0</v>
      </c>
      <c r="W7" s="65">
        <v>0</v>
      </c>
      <c r="X7" s="126"/>
      <c r="Y7" s="65">
        <v>0</v>
      </c>
      <c r="Z7" s="65">
        <v>0</v>
      </c>
      <c r="AA7" s="65">
        <v>0</v>
      </c>
      <c r="AB7" s="65">
        <v>0</v>
      </c>
      <c r="AC7" s="65">
        <v>0</v>
      </c>
      <c r="AD7" s="65">
        <v>0</v>
      </c>
      <c r="AE7" s="65">
        <v>0</v>
      </c>
      <c r="AF7" s="65">
        <v>0</v>
      </c>
      <c r="AG7" s="65">
        <v>0</v>
      </c>
      <c r="AH7" s="65">
        <v>0</v>
      </c>
      <c r="AI7" s="65">
        <v>0</v>
      </c>
      <c r="AJ7" s="65">
        <v>0</v>
      </c>
      <c r="AK7" s="98">
        <f t="shared" ref="AK7:AK9" si="0">SUM(D7:AJ7)+1</f>
        <v>11</v>
      </c>
      <c r="AL7" s="69">
        <f t="shared" ref="AL7:AL9" si="1">SUM(AK7)/33*100</f>
        <v>33.333333333333329</v>
      </c>
      <c r="AM7" s="70" t="str">
        <f t="shared" ref="AM7:AM9" si="2">IF(AL7&gt;79.99,"Pass","Fail")</f>
        <v>Fail</v>
      </c>
    </row>
    <row r="8" spans="1:39" s="27" customFormat="1" ht="31.5" customHeight="1" thickBot="1" x14ac:dyDescent="0.3">
      <c r="A8" s="21">
        <v>3</v>
      </c>
      <c r="B8" s="22" t="s">
        <v>40</v>
      </c>
      <c r="C8" s="22" t="s">
        <v>51</v>
      </c>
      <c r="D8" s="23"/>
      <c r="E8" s="40">
        <v>1</v>
      </c>
      <c r="F8" s="40">
        <v>1</v>
      </c>
      <c r="G8" s="40">
        <v>1</v>
      </c>
      <c r="H8" s="40">
        <v>1</v>
      </c>
      <c r="I8" s="40">
        <v>1</v>
      </c>
      <c r="J8" s="40">
        <v>1</v>
      </c>
      <c r="K8" s="40">
        <v>1</v>
      </c>
      <c r="L8" s="40">
        <v>1</v>
      </c>
      <c r="M8" s="40">
        <v>1</v>
      </c>
      <c r="N8" s="40">
        <v>1</v>
      </c>
      <c r="O8" s="40">
        <v>1</v>
      </c>
      <c r="P8" s="40">
        <v>1</v>
      </c>
      <c r="Q8" s="40">
        <v>1</v>
      </c>
      <c r="R8" s="40">
        <v>1</v>
      </c>
      <c r="S8" s="40">
        <v>1</v>
      </c>
      <c r="T8" s="40">
        <v>1</v>
      </c>
      <c r="U8" s="40">
        <v>0</v>
      </c>
      <c r="V8" s="40">
        <v>1</v>
      </c>
      <c r="W8" s="40">
        <v>1</v>
      </c>
      <c r="X8" s="126"/>
      <c r="Y8" s="40">
        <v>1</v>
      </c>
      <c r="Z8" s="40">
        <v>1</v>
      </c>
      <c r="AA8" s="40">
        <v>1</v>
      </c>
      <c r="AB8" s="40">
        <v>1</v>
      </c>
      <c r="AC8" s="40">
        <v>1</v>
      </c>
      <c r="AD8" s="40">
        <v>1</v>
      </c>
      <c r="AE8" s="40">
        <v>1</v>
      </c>
      <c r="AF8" s="40">
        <v>1</v>
      </c>
      <c r="AG8" s="40">
        <v>1</v>
      </c>
      <c r="AH8" s="40">
        <v>1</v>
      </c>
      <c r="AI8" s="40">
        <v>1</v>
      </c>
      <c r="AJ8" s="40">
        <v>1</v>
      </c>
      <c r="AK8" s="54">
        <f t="shared" si="0"/>
        <v>31</v>
      </c>
      <c r="AL8" s="19">
        <f t="shared" si="1"/>
        <v>93.939393939393938</v>
      </c>
      <c r="AM8" s="26" t="str">
        <f t="shared" si="2"/>
        <v>Pass</v>
      </c>
    </row>
    <row r="9" spans="1:39" s="27" customFormat="1" ht="31.5" customHeight="1" thickBot="1" x14ac:dyDescent="0.3">
      <c r="A9" s="21">
        <v>4</v>
      </c>
      <c r="B9" s="22" t="s">
        <v>75</v>
      </c>
      <c r="C9" s="22" t="s">
        <v>105</v>
      </c>
      <c r="D9" s="23"/>
      <c r="E9" s="40">
        <v>1</v>
      </c>
      <c r="F9" s="40">
        <v>1</v>
      </c>
      <c r="G9" s="40">
        <v>1</v>
      </c>
      <c r="H9" s="40">
        <v>1</v>
      </c>
      <c r="I9" s="40">
        <v>0</v>
      </c>
      <c r="J9" s="40">
        <v>1</v>
      </c>
      <c r="K9" s="40">
        <v>1</v>
      </c>
      <c r="L9" s="40">
        <v>1</v>
      </c>
      <c r="M9" s="40">
        <v>1</v>
      </c>
      <c r="N9" s="40">
        <v>1</v>
      </c>
      <c r="O9" s="40">
        <v>0</v>
      </c>
      <c r="P9" s="40">
        <v>0</v>
      </c>
      <c r="Q9" s="40">
        <v>1</v>
      </c>
      <c r="R9" s="40">
        <v>1</v>
      </c>
      <c r="S9" s="40">
        <v>1</v>
      </c>
      <c r="T9" s="40">
        <v>1</v>
      </c>
      <c r="U9" s="40">
        <v>1</v>
      </c>
      <c r="V9" s="40">
        <v>1</v>
      </c>
      <c r="W9" s="40">
        <v>1</v>
      </c>
      <c r="X9" s="127"/>
      <c r="Y9" s="40">
        <v>1</v>
      </c>
      <c r="Z9" s="40">
        <v>1</v>
      </c>
      <c r="AA9" s="40">
        <v>1</v>
      </c>
      <c r="AB9" s="40">
        <v>1</v>
      </c>
      <c r="AC9" s="40">
        <v>1</v>
      </c>
      <c r="AD9" s="40">
        <v>1</v>
      </c>
      <c r="AE9" s="40">
        <v>1</v>
      </c>
      <c r="AF9" s="40">
        <v>1</v>
      </c>
      <c r="AG9" s="40">
        <v>1</v>
      </c>
      <c r="AH9" s="40">
        <v>1</v>
      </c>
      <c r="AI9" s="40">
        <v>1</v>
      </c>
      <c r="AJ9" s="40">
        <v>1</v>
      </c>
      <c r="AK9" s="54">
        <f t="shared" si="0"/>
        <v>29</v>
      </c>
      <c r="AL9" s="19">
        <f t="shared" si="1"/>
        <v>87.878787878787875</v>
      </c>
      <c r="AM9" s="26" t="str">
        <f t="shared" si="2"/>
        <v>Pass</v>
      </c>
    </row>
  </sheetData>
  <mergeCells count="5">
    <mergeCell ref="A1:N1"/>
    <mergeCell ref="A3:C3"/>
    <mergeCell ref="E3:AG3"/>
    <mergeCell ref="A4:C4"/>
    <mergeCell ref="X6:X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0"/>
  <sheetViews>
    <sheetView zoomScale="90" zoomScaleNormal="90" workbookViewId="0">
      <pane xSplit="3750" ySplit="3600" topLeftCell="Q6" activePane="bottomRight"/>
      <selection activeCell="A3" sqref="A3:C3"/>
      <selection pane="topRight" activeCell="Y1" sqref="Y1"/>
      <selection pane="bottomLeft" activeCell="A6" sqref="A6"/>
      <selection pane="bottomRight" activeCell="AC14" sqref="AC14"/>
    </sheetView>
  </sheetViews>
  <sheetFormatPr defaultColWidth="10.7109375" defaultRowHeight="12.75" x14ac:dyDescent="0.2"/>
  <cols>
    <col min="1" max="1" width="5.7109375" style="3" customWidth="1"/>
    <col min="2" max="2" width="16.5703125" style="11" customWidth="1"/>
    <col min="3" max="3" width="13.28515625" style="3" customWidth="1"/>
    <col min="4" max="4" width="4.42578125" style="3" customWidth="1"/>
    <col min="5" max="37" width="5.7109375" style="3" customWidth="1"/>
    <col min="38" max="38" width="10.7109375" style="3"/>
    <col min="39" max="39" width="11.5703125" style="3" bestFit="1" customWidth="1"/>
    <col min="40" max="40" width="11.7109375" customWidth="1"/>
    <col min="41" max="16384" width="10.7109375" style="3"/>
  </cols>
  <sheetData>
    <row r="1" spans="1:40" ht="30" customHeight="1" x14ac:dyDescent="0.2">
      <c r="A1" s="133" t="s">
        <v>12</v>
      </c>
      <c r="B1" s="133"/>
      <c r="C1" s="133"/>
      <c r="D1" s="133"/>
      <c r="E1" s="133"/>
      <c r="F1" s="133"/>
      <c r="G1" s="133"/>
      <c r="H1" s="133"/>
      <c r="I1" s="133"/>
      <c r="J1" s="133"/>
      <c r="K1" s="133"/>
      <c r="L1" s="133"/>
      <c r="M1" s="133"/>
      <c r="N1" s="133"/>
    </row>
    <row r="2" spans="1:40" ht="15" customHeight="1" thickBot="1" x14ac:dyDescent="0.25">
      <c r="A2" s="1"/>
      <c r="B2" s="4"/>
      <c r="C2" s="2"/>
      <c r="D2" s="2"/>
      <c r="E2" s="2"/>
      <c r="F2" s="2"/>
      <c r="G2" s="2"/>
      <c r="H2" s="2"/>
      <c r="I2" s="2"/>
      <c r="J2" s="2"/>
      <c r="K2" s="2"/>
      <c r="L2"/>
      <c r="M2"/>
    </row>
    <row r="3" spans="1:40" ht="30" customHeight="1" thickBot="1" x14ac:dyDescent="0.3">
      <c r="A3" s="122" t="s">
        <v>111</v>
      </c>
      <c r="B3" s="123"/>
      <c r="C3" s="124"/>
      <c r="D3" s="5"/>
      <c r="E3" s="113" t="s">
        <v>0</v>
      </c>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58"/>
      <c r="AI3" s="58"/>
      <c r="AJ3" s="58"/>
      <c r="AK3" s="58"/>
    </row>
    <row r="4" spans="1:40" s="6" customFormat="1" ht="67.5" customHeight="1" thickBot="1" x14ac:dyDescent="0.25">
      <c r="A4" s="114" t="s">
        <v>73</v>
      </c>
      <c r="B4" s="114"/>
      <c r="C4" s="114"/>
      <c r="D4"/>
      <c r="E4" s="12">
        <v>40837</v>
      </c>
      <c r="F4" s="12">
        <v>40844</v>
      </c>
      <c r="G4" s="12">
        <v>40851</v>
      </c>
      <c r="H4" s="12">
        <v>40858</v>
      </c>
      <c r="I4" s="12">
        <v>40865</v>
      </c>
      <c r="J4" s="12">
        <v>40872</v>
      </c>
      <c r="K4" s="12">
        <v>40879</v>
      </c>
      <c r="L4" s="12">
        <v>40886</v>
      </c>
      <c r="M4" s="12">
        <v>40893</v>
      </c>
      <c r="N4" s="12">
        <v>40900</v>
      </c>
      <c r="O4" s="12">
        <v>40914</v>
      </c>
      <c r="P4" s="12">
        <v>40921</v>
      </c>
      <c r="Q4" s="12">
        <v>40928</v>
      </c>
      <c r="R4" s="12">
        <v>40935</v>
      </c>
      <c r="S4" s="12">
        <v>40942</v>
      </c>
      <c r="T4" s="12">
        <v>40949</v>
      </c>
      <c r="U4" s="12">
        <v>40956</v>
      </c>
      <c r="V4" s="12">
        <v>40963</v>
      </c>
      <c r="W4" s="12">
        <v>40970</v>
      </c>
      <c r="X4" s="12">
        <v>40977</v>
      </c>
      <c r="Y4" s="12">
        <v>40984</v>
      </c>
      <c r="Z4" s="12">
        <v>40991</v>
      </c>
      <c r="AA4" s="12">
        <v>40998</v>
      </c>
      <c r="AB4" s="12">
        <v>41012</v>
      </c>
      <c r="AC4" s="12">
        <v>41019</v>
      </c>
      <c r="AD4" s="12">
        <v>41026</v>
      </c>
      <c r="AE4" s="12">
        <v>41033</v>
      </c>
      <c r="AF4" s="12">
        <v>41040</v>
      </c>
      <c r="AG4" s="12">
        <v>41047</v>
      </c>
      <c r="AH4" s="12">
        <v>41054</v>
      </c>
      <c r="AI4" s="12">
        <v>41061</v>
      </c>
      <c r="AJ4" s="12">
        <v>41068</v>
      </c>
      <c r="AK4" s="12">
        <v>41075</v>
      </c>
      <c r="AL4" s="13" t="s">
        <v>20</v>
      </c>
      <c r="AM4" s="16" t="s">
        <v>32</v>
      </c>
      <c r="AN4" s="17" t="s">
        <v>36</v>
      </c>
    </row>
    <row r="5" spans="1:40" s="9" customFormat="1" ht="44.25" customHeight="1" thickBot="1" x14ac:dyDescent="0.3">
      <c r="A5" s="7" t="s">
        <v>1</v>
      </c>
      <c r="B5" s="10" t="s">
        <v>2</v>
      </c>
      <c r="C5" s="8" t="s">
        <v>3</v>
      </c>
      <c r="E5" s="7">
        <v>1</v>
      </c>
      <c r="F5" s="10">
        <v>2</v>
      </c>
      <c r="G5" s="7">
        <v>3</v>
      </c>
      <c r="H5" s="10">
        <v>4</v>
      </c>
      <c r="I5" s="7">
        <v>5</v>
      </c>
      <c r="J5" s="10">
        <v>6</v>
      </c>
      <c r="K5" s="7">
        <v>7</v>
      </c>
      <c r="L5" s="10">
        <v>8</v>
      </c>
      <c r="M5" s="7">
        <v>9</v>
      </c>
      <c r="N5" s="10">
        <v>10</v>
      </c>
      <c r="O5" s="7">
        <v>11</v>
      </c>
      <c r="P5" s="10">
        <v>12</v>
      </c>
      <c r="Q5" s="7">
        <v>13</v>
      </c>
      <c r="R5" s="10">
        <v>14</v>
      </c>
      <c r="S5" s="7">
        <v>15</v>
      </c>
      <c r="T5" s="10">
        <v>16</v>
      </c>
      <c r="U5" s="7">
        <v>17</v>
      </c>
      <c r="V5" s="10">
        <v>18</v>
      </c>
      <c r="W5" s="7">
        <v>19</v>
      </c>
      <c r="X5" s="10">
        <v>20</v>
      </c>
      <c r="Y5" s="7">
        <v>21</v>
      </c>
      <c r="Z5" s="10">
        <v>22</v>
      </c>
      <c r="AA5" s="7">
        <v>23</v>
      </c>
      <c r="AB5" s="10">
        <v>24</v>
      </c>
      <c r="AC5" s="7">
        <v>25</v>
      </c>
      <c r="AD5" s="10">
        <v>26</v>
      </c>
      <c r="AE5" s="7">
        <v>27</v>
      </c>
      <c r="AF5" s="10">
        <v>28</v>
      </c>
      <c r="AG5" s="7">
        <v>29</v>
      </c>
      <c r="AH5" s="10">
        <v>30</v>
      </c>
      <c r="AI5" s="7">
        <v>31</v>
      </c>
      <c r="AJ5" s="10">
        <v>32</v>
      </c>
      <c r="AK5" s="7">
        <v>33</v>
      </c>
      <c r="AL5" s="55"/>
      <c r="AM5" s="56"/>
      <c r="AN5" s="57"/>
    </row>
    <row r="6" spans="1:40" s="27" customFormat="1" ht="30.75" customHeight="1" thickBot="1" x14ac:dyDescent="0.3">
      <c r="A6" s="21">
        <v>1</v>
      </c>
      <c r="B6" s="22" t="s">
        <v>18</v>
      </c>
      <c r="C6" s="22" t="s">
        <v>13</v>
      </c>
      <c r="D6" s="23"/>
      <c r="E6" s="40">
        <v>1</v>
      </c>
      <c r="F6" s="40">
        <v>1</v>
      </c>
      <c r="G6" s="40">
        <v>1</v>
      </c>
      <c r="H6" s="40">
        <v>1</v>
      </c>
      <c r="I6" s="40">
        <v>1</v>
      </c>
      <c r="J6" s="40">
        <v>1</v>
      </c>
      <c r="K6" s="40">
        <v>1</v>
      </c>
      <c r="L6" s="40">
        <v>1</v>
      </c>
      <c r="M6" s="40">
        <v>0</v>
      </c>
      <c r="N6" s="40">
        <v>1</v>
      </c>
      <c r="O6" s="40">
        <v>1</v>
      </c>
      <c r="P6" s="40">
        <v>1</v>
      </c>
      <c r="Q6" s="40">
        <v>1</v>
      </c>
      <c r="R6" s="40">
        <v>1</v>
      </c>
      <c r="S6" s="40">
        <v>1</v>
      </c>
      <c r="T6" s="40">
        <v>1</v>
      </c>
      <c r="U6" s="40">
        <v>1</v>
      </c>
      <c r="V6" s="40">
        <v>1</v>
      </c>
      <c r="W6" s="40">
        <v>1</v>
      </c>
      <c r="X6" s="125" t="s">
        <v>124</v>
      </c>
      <c r="Y6" s="40">
        <v>1</v>
      </c>
      <c r="Z6" s="40">
        <v>0</v>
      </c>
      <c r="AA6" s="40">
        <v>0</v>
      </c>
      <c r="AB6" s="40">
        <v>1</v>
      </c>
      <c r="AC6" s="40">
        <v>1</v>
      </c>
      <c r="AD6" s="40">
        <v>1</v>
      </c>
      <c r="AE6" s="40">
        <v>1</v>
      </c>
      <c r="AF6" s="40">
        <v>1</v>
      </c>
      <c r="AG6" s="40">
        <v>1</v>
      </c>
      <c r="AH6" s="40" t="s">
        <v>114</v>
      </c>
      <c r="AI6" s="40">
        <v>1</v>
      </c>
      <c r="AJ6" s="40">
        <v>1</v>
      </c>
      <c r="AK6" s="40">
        <v>1</v>
      </c>
      <c r="AL6" s="54">
        <f>SUM(E6:AK6)+1</f>
        <v>29</v>
      </c>
      <c r="AM6" s="19">
        <f>SUM(AL6)/33*100</f>
        <v>87.878787878787875</v>
      </c>
      <c r="AN6" s="26" t="str">
        <f>IF(AM6&gt;79.99,"Pass","Fail")</f>
        <v>Pass</v>
      </c>
    </row>
    <row r="7" spans="1:40" s="27" customFormat="1" ht="30.75" customHeight="1" thickBot="1" x14ac:dyDescent="0.3">
      <c r="A7" s="21">
        <v>2</v>
      </c>
      <c r="B7" s="22" t="s">
        <v>9</v>
      </c>
      <c r="C7" s="22" t="s">
        <v>106</v>
      </c>
      <c r="D7" s="23"/>
      <c r="E7" s="40">
        <v>1</v>
      </c>
      <c r="F7" s="40">
        <v>1</v>
      </c>
      <c r="G7" s="40">
        <v>1</v>
      </c>
      <c r="H7" s="40">
        <v>1</v>
      </c>
      <c r="I7" s="40">
        <v>1</v>
      </c>
      <c r="J7" s="40">
        <v>1</v>
      </c>
      <c r="K7" s="40">
        <v>1</v>
      </c>
      <c r="L7" s="40">
        <v>1</v>
      </c>
      <c r="M7" s="40">
        <v>1</v>
      </c>
      <c r="N7" s="40">
        <v>1</v>
      </c>
      <c r="O7" s="40">
        <v>0</v>
      </c>
      <c r="P7" s="40">
        <v>0</v>
      </c>
      <c r="Q7" s="40">
        <v>1</v>
      </c>
      <c r="R7" s="40">
        <v>1</v>
      </c>
      <c r="S7" s="40">
        <v>1</v>
      </c>
      <c r="T7" s="40">
        <v>1</v>
      </c>
      <c r="U7" s="40">
        <v>1</v>
      </c>
      <c r="V7" s="40">
        <v>0</v>
      </c>
      <c r="W7" s="40">
        <v>1</v>
      </c>
      <c r="X7" s="126"/>
      <c r="Y7" s="40">
        <v>0</v>
      </c>
      <c r="Z7" s="40">
        <v>0</v>
      </c>
      <c r="AA7" s="40">
        <v>0</v>
      </c>
      <c r="AB7" s="40">
        <v>1</v>
      </c>
      <c r="AC7" s="40">
        <v>1</v>
      </c>
      <c r="AD7" s="40">
        <v>1</v>
      </c>
      <c r="AE7" s="40">
        <v>1</v>
      </c>
      <c r="AF7" s="40">
        <v>1</v>
      </c>
      <c r="AG7" s="40">
        <v>1</v>
      </c>
      <c r="AH7" s="40">
        <v>1</v>
      </c>
      <c r="AI7" s="40">
        <v>1</v>
      </c>
      <c r="AJ7" s="40">
        <v>1</v>
      </c>
      <c r="AK7" s="40">
        <v>1</v>
      </c>
      <c r="AL7" s="54">
        <f t="shared" ref="AL7:AL10" si="0">SUM(E7:AK7)+1</f>
        <v>27</v>
      </c>
      <c r="AM7" s="19">
        <f t="shared" ref="AM7:AM10" si="1">SUM(AL7)/33*100</f>
        <v>81.818181818181827</v>
      </c>
      <c r="AN7" s="26" t="str">
        <f t="shared" ref="AN7:AN10" si="2">IF(AM7&gt;79.99,"Pass","Fail")</f>
        <v>Pass</v>
      </c>
    </row>
    <row r="8" spans="1:40" s="27" customFormat="1" ht="30.75" customHeight="1" thickBot="1" x14ac:dyDescent="0.3">
      <c r="A8" s="21">
        <v>3</v>
      </c>
      <c r="B8" s="22" t="s">
        <v>107</v>
      </c>
      <c r="C8" s="22" t="s">
        <v>67</v>
      </c>
      <c r="D8" s="23"/>
      <c r="E8" s="40">
        <v>1</v>
      </c>
      <c r="F8" s="40">
        <v>1</v>
      </c>
      <c r="G8" s="40">
        <v>1</v>
      </c>
      <c r="H8" s="40">
        <v>1</v>
      </c>
      <c r="I8" s="40">
        <v>1</v>
      </c>
      <c r="J8" s="40">
        <v>1</v>
      </c>
      <c r="K8" s="40">
        <v>1</v>
      </c>
      <c r="L8" s="40">
        <v>1</v>
      </c>
      <c r="M8" s="40">
        <v>1</v>
      </c>
      <c r="N8" s="40">
        <v>1</v>
      </c>
      <c r="O8" s="40">
        <v>0</v>
      </c>
      <c r="P8" s="40">
        <v>1</v>
      </c>
      <c r="Q8" s="40">
        <v>1</v>
      </c>
      <c r="R8" s="40">
        <v>1</v>
      </c>
      <c r="S8" s="40">
        <v>1</v>
      </c>
      <c r="T8" s="40">
        <v>1</v>
      </c>
      <c r="U8" s="40">
        <v>1</v>
      </c>
      <c r="V8" s="40">
        <v>1</v>
      </c>
      <c r="W8" s="40">
        <v>1</v>
      </c>
      <c r="X8" s="126"/>
      <c r="Y8" s="40">
        <v>1</v>
      </c>
      <c r="Z8" s="40">
        <v>0</v>
      </c>
      <c r="AA8" s="40">
        <v>0</v>
      </c>
      <c r="AB8" s="40">
        <v>1</v>
      </c>
      <c r="AC8" s="40">
        <v>0</v>
      </c>
      <c r="AD8" s="40">
        <v>1</v>
      </c>
      <c r="AE8" s="40">
        <v>1</v>
      </c>
      <c r="AF8" s="40">
        <v>0</v>
      </c>
      <c r="AG8" s="40">
        <v>1</v>
      </c>
      <c r="AH8" s="40">
        <v>1</v>
      </c>
      <c r="AI8" s="40">
        <v>1</v>
      </c>
      <c r="AJ8" s="40">
        <v>1</v>
      </c>
      <c r="AK8" s="40">
        <v>1</v>
      </c>
      <c r="AL8" s="54">
        <f t="shared" si="0"/>
        <v>28</v>
      </c>
      <c r="AM8" s="19">
        <f t="shared" si="1"/>
        <v>84.848484848484844</v>
      </c>
      <c r="AN8" s="26" t="str">
        <f t="shared" si="2"/>
        <v>Pass</v>
      </c>
    </row>
    <row r="9" spans="1:40" s="27" customFormat="1" ht="30.75" customHeight="1" thickBot="1" x14ac:dyDescent="0.3">
      <c r="A9" s="21">
        <v>4</v>
      </c>
      <c r="B9" s="22" t="s">
        <v>54</v>
      </c>
      <c r="C9" s="22" t="s">
        <v>37</v>
      </c>
      <c r="D9" s="23"/>
      <c r="E9" s="40">
        <v>1</v>
      </c>
      <c r="F9" s="40">
        <v>1</v>
      </c>
      <c r="G9" s="40">
        <v>1</v>
      </c>
      <c r="H9" s="40">
        <v>1</v>
      </c>
      <c r="I9" s="40">
        <v>1</v>
      </c>
      <c r="J9" s="40">
        <v>1</v>
      </c>
      <c r="K9" s="40">
        <v>0</v>
      </c>
      <c r="L9" s="40">
        <v>1</v>
      </c>
      <c r="M9" s="40">
        <v>1</v>
      </c>
      <c r="N9" s="40">
        <v>1</v>
      </c>
      <c r="O9" s="40">
        <v>1</v>
      </c>
      <c r="P9" s="40">
        <v>1</v>
      </c>
      <c r="Q9" s="40">
        <v>1</v>
      </c>
      <c r="R9" s="40">
        <v>1</v>
      </c>
      <c r="S9" s="40">
        <v>1</v>
      </c>
      <c r="T9" s="40">
        <v>1</v>
      </c>
      <c r="U9" s="40">
        <v>1</v>
      </c>
      <c r="V9" s="40">
        <v>1</v>
      </c>
      <c r="W9" s="40">
        <v>1</v>
      </c>
      <c r="X9" s="126"/>
      <c r="Y9" s="40">
        <v>0</v>
      </c>
      <c r="Z9" s="40">
        <v>0</v>
      </c>
      <c r="AA9" s="40">
        <v>0</v>
      </c>
      <c r="AB9" s="40">
        <v>1</v>
      </c>
      <c r="AC9" s="40">
        <v>1</v>
      </c>
      <c r="AD9" s="40">
        <v>1</v>
      </c>
      <c r="AE9" s="40">
        <v>1</v>
      </c>
      <c r="AF9" s="40">
        <v>0</v>
      </c>
      <c r="AG9" s="40">
        <v>1</v>
      </c>
      <c r="AH9" s="40">
        <v>1</v>
      </c>
      <c r="AI9" s="40">
        <v>1</v>
      </c>
      <c r="AJ9" s="40">
        <v>1</v>
      </c>
      <c r="AK9" s="40">
        <v>1</v>
      </c>
      <c r="AL9" s="54">
        <f t="shared" si="0"/>
        <v>28</v>
      </c>
      <c r="AM9" s="19">
        <f t="shared" si="1"/>
        <v>84.848484848484844</v>
      </c>
      <c r="AN9" s="26" t="str">
        <f t="shared" si="2"/>
        <v>Pass</v>
      </c>
    </row>
    <row r="10" spans="1:40" s="27" customFormat="1" ht="30.75" customHeight="1" thickBot="1" x14ac:dyDescent="0.3">
      <c r="A10" s="21">
        <v>5</v>
      </c>
      <c r="B10" s="22" t="s">
        <v>23</v>
      </c>
      <c r="C10" s="22" t="s">
        <v>103</v>
      </c>
      <c r="D10" s="23"/>
      <c r="E10" s="40">
        <v>1</v>
      </c>
      <c r="F10" s="40">
        <v>1</v>
      </c>
      <c r="G10" s="40">
        <v>1</v>
      </c>
      <c r="H10" s="40">
        <v>1</v>
      </c>
      <c r="I10" s="40">
        <v>1</v>
      </c>
      <c r="J10" s="40">
        <v>1</v>
      </c>
      <c r="K10" s="40">
        <v>0</v>
      </c>
      <c r="L10" s="40">
        <v>1</v>
      </c>
      <c r="M10" s="40">
        <v>1</v>
      </c>
      <c r="N10" s="40">
        <v>1</v>
      </c>
      <c r="O10" s="40">
        <v>0</v>
      </c>
      <c r="P10" s="40">
        <v>1</v>
      </c>
      <c r="Q10" s="40">
        <v>1</v>
      </c>
      <c r="R10" s="40">
        <v>1</v>
      </c>
      <c r="S10" s="40">
        <v>1</v>
      </c>
      <c r="T10" s="40">
        <v>1</v>
      </c>
      <c r="U10" s="40">
        <v>1</v>
      </c>
      <c r="V10" s="40">
        <v>1</v>
      </c>
      <c r="W10" s="40">
        <v>1</v>
      </c>
      <c r="X10" s="127"/>
      <c r="Y10" s="40">
        <v>0</v>
      </c>
      <c r="Z10" s="40">
        <v>1</v>
      </c>
      <c r="AA10" s="40">
        <v>1</v>
      </c>
      <c r="AB10" s="40">
        <v>1</v>
      </c>
      <c r="AC10" s="40">
        <v>1</v>
      </c>
      <c r="AD10" s="40">
        <v>1</v>
      </c>
      <c r="AE10" s="40">
        <v>1</v>
      </c>
      <c r="AF10" s="40">
        <v>1</v>
      </c>
      <c r="AG10" s="40">
        <v>1</v>
      </c>
      <c r="AH10" s="40">
        <v>1</v>
      </c>
      <c r="AI10" s="40">
        <v>1</v>
      </c>
      <c r="AJ10" s="40">
        <v>1</v>
      </c>
      <c r="AK10" s="40">
        <v>1</v>
      </c>
      <c r="AL10" s="54">
        <f t="shared" si="0"/>
        <v>30</v>
      </c>
      <c r="AM10" s="19">
        <f t="shared" si="1"/>
        <v>90.909090909090907</v>
      </c>
      <c r="AN10" s="26" t="str">
        <f t="shared" si="2"/>
        <v>Pass</v>
      </c>
    </row>
  </sheetData>
  <mergeCells count="5">
    <mergeCell ref="A1:N1"/>
    <mergeCell ref="A3:C3"/>
    <mergeCell ref="E3:AG3"/>
    <mergeCell ref="A4:C4"/>
    <mergeCell ref="X6:X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FHS</vt:lpstr>
      <vt:lpstr>DC</vt:lpstr>
      <vt:lpstr>FCE 1A</vt:lpstr>
      <vt:lpstr>FCE 1B</vt:lpstr>
      <vt:lpstr>HVAC 1</vt:lpstr>
      <vt:lpstr>WF1</vt:lpstr>
      <vt:lpstr>C1</vt:lpstr>
      <vt:lpstr>HSS1</vt:lpstr>
    </vt:vector>
  </TitlesOfParts>
  <Company>MCAST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estherc</dc:creator>
  <cp:lastModifiedBy>Andrew Triganza Scott</cp:lastModifiedBy>
  <cp:lastPrinted>2011-06-15T09:52:59Z</cp:lastPrinted>
  <dcterms:created xsi:type="dcterms:W3CDTF">2008-12-12T10:24:19Z</dcterms:created>
  <dcterms:modified xsi:type="dcterms:W3CDTF">2015-10-08T11:40:30Z</dcterms:modified>
</cp:coreProperties>
</file>